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120" windowWidth="15405" windowHeight="12390" tabRatio="601"/>
  </bookViews>
  <sheets>
    <sheet name="Лист1" sheetId="1" r:id="rId1"/>
  </sheets>
  <definedNames>
    <definedName name="_xlnm.Print_Titles" localSheetId="0">Лист1!$3:$3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41" i="1" l="1"/>
  <c r="I56" i="1"/>
  <c r="I72" i="1"/>
  <c r="I77" i="1"/>
  <c r="I83" i="1"/>
  <c r="I95" i="1"/>
  <c r="I92" i="1" l="1"/>
  <c r="I91" i="1" s="1"/>
  <c r="I25" i="1" l="1"/>
  <c r="I36" i="1" l="1"/>
  <c r="I22" i="1"/>
  <c r="I88" i="1" l="1"/>
  <c r="I87" i="1" s="1"/>
  <c r="I82" i="1" s="1"/>
  <c r="I11" i="1" l="1"/>
  <c r="I5" i="1"/>
  <c r="I109" i="1"/>
  <c r="I103" i="1" s="1"/>
  <c r="I30" i="1" l="1"/>
  <c r="I19" i="1" l="1"/>
  <c r="I16" i="1"/>
  <c r="I33" i="1" l="1"/>
  <c r="I4" i="1" s="1"/>
  <c r="I132" i="1" s="1"/>
</calcChain>
</file>

<file path=xl/sharedStrings.xml><?xml version="1.0" encoding="utf-8"?>
<sst xmlns="http://schemas.openxmlformats.org/spreadsheetml/2006/main" count="625" uniqueCount="358">
  <si>
    <t>Минобрнауки России</t>
  </si>
  <si>
    <t>Код по ГРНТИ</t>
  </si>
  <si>
    <t>НИР из средств Минобрнауки России</t>
  </si>
  <si>
    <t>НИР из средств бюджета субъекта федерации, местного бюджета</t>
  </si>
  <si>
    <t>34</t>
  </si>
  <si>
    <t>№ п/п</t>
  </si>
  <si>
    <t>Сроки проведения</t>
  </si>
  <si>
    <t>Руководитель</t>
  </si>
  <si>
    <t>Название темы</t>
  </si>
  <si>
    <t>Вид исследований</t>
  </si>
  <si>
    <t>Источник финансирования</t>
  </si>
  <si>
    <t>Фундаментальное</t>
  </si>
  <si>
    <t>д.ф.-м.н., с.н.с.
Буднев Н.М.</t>
  </si>
  <si>
    <t>д.б.н., проф.
Стом Д.И.</t>
  </si>
  <si>
    <t>Гранты Российского фонда фундаментальных исследований</t>
  </si>
  <si>
    <t>Прикладное</t>
  </si>
  <si>
    <t>РФФИ</t>
  </si>
  <si>
    <t>Зарубежные контракты</t>
  </si>
  <si>
    <t>д.х.н., проф.
Шмидт А.Ф.</t>
  </si>
  <si>
    <t>Внешний №НИР</t>
  </si>
  <si>
    <t>03</t>
  </si>
  <si>
    <t>04</t>
  </si>
  <si>
    <t>д.б.н.
Тимофеев М.А.</t>
  </si>
  <si>
    <t>31</t>
  </si>
  <si>
    <t>29</t>
  </si>
  <si>
    <t>15</t>
  </si>
  <si>
    <t>НИР из средств российских хозяйствующих субъектов</t>
  </si>
  <si>
    <t>ИТОГО</t>
  </si>
  <si>
    <t>Гранты Российского научного фонда</t>
  </si>
  <si>
    <t>РНФ</t>
  </si>
  <si>
    <t>14</t>
  </si>
  <si>
    <t>38</t>
  </si>
  <si>
    <t>к.и.н.
Липнина Е.А.</t>
  </si>
  <si>
    <t>д.социол.н.
Григоричев К.В.</t>
  </si>
  <si>
    <t>39</t>
  </si>
  <si>
    <t>110-16-907</t>
  </si>
  <si>
    <t>Социально-педагогическое сопровождение личности, оказавшейся в трудной жизненной ситуации</t>
  </si>
  <si>
    <t>к.пед.н., доц.
Федосова И.В.</t>
  </si>
  <si>
    <t>доц.
Байрамова С.И.</t>
  </si>
  <si>
    <t>16</t>
  </si>
  <si>
    <t>д.б.н., проф.
Матвеев А.Н.</t>
  </si>
  <si>
    <t>НИР из средств зарубежных источников</t>
  </si>
  <si>
    <t>НИР из средств иных внебюджетных российских источников финансирования и собственных средств вуза</t>
  </si>
  <si>
    <t>Собственные средства на выполнение НИР</t>
  </si>
  <si>
    <t>Средства спонсоров и других видов финансовой помощи на проведение НИР</t>
  </si>
  <si>
    <t>112-15-312</t>
  </si>
  <si>
    <t>112-08-011</t>
  </si>
  <si>
    <t>Математическая составляющая общего и профессионального образования</t>
  </si>
  <si>
    <t>Психолого-педагогические условия коррекции трудностей развития, обучения и социализации детей с ограниченными возможностями здоровья</t>
  </si>
  <si>
    <t>к.ф.-м.н., доц.
Дулатова З.А.</t>
  </si>
  <si>
    <t>к.психол.н., доц.
Зайцева О.Ю.</t>
  </si>
  <si>
    <t>Выращивание растений "Садовая терапия"</t>
  </si>
  <si>
    <t>Разные</t>
  </si>
  <si>
    <t>д.э.н., проф.
Архипкин О.В.</t>
  </si>
  <si>
    <t>Система экономического образования Байкальского региона</t>
  </si>
  <si>
    <t>Внебюджетные средства ИГУ</t>
  </si>
  <si>
    <t>06</t>
  </si>
  <si>
    <t>Прикладные</t>
  </si>
  <si>
    <t>д.ф.-м.н., доц.
Семиров А.В.</t>
  </si>
  <si>
    <t>д.б.н., проф.
Огарков Б.Н.</t>
  </si>
  <si>
    <t>НИР по исследованию микробной деструкции проб строительных материалов взятых из мест биоповреждений объекта</t>
  </si>
  <si>
    <t>к.б.н.
Шатилина Ж.М.</t>
  </si>
  <si>
    <t>д.психол.н, доц.
Инденбаум Е.Л.</t>
  </si>
  <si>
    <t>д.психол.н.
Артемьева О.А.</t>
  </si>
  <si>
    <t>Стипендии Президента Российской Федерации молодым ученым и аспирантам, осуществляющим перспективные научные исследования и разработки по приоритетным направлениям модернизации российской экономики</t>
  </si>
  <si>
    <t>Российские негосударственные фонды поддержки научной, научно-технической и инновационной деятельности</t>
  </si>
  <si>
    <t>111-16-401</t>
  </si>
  <si>
    <t>к.б.н.
Сизых С.В.</t>
  </si>
  <si>
    <t>110-18-908</t>
  </si>
  <si>
    <t>ст.преп.
Липкина С.В.</t>
  </si>
  <si>
    <t>Школа юных геологов</t>
  </si>
  <si>
    <t>д.филос.н., проф.
Истомина О.Б.</t>
  </si>
  <si>
    <t>НИР в рамках проектной (конкурсной) части государственного задания Минобрнауки России в сфере научной деятельности.
Научные проекты, выполняемые научными коллективами исследовательских центров и (или) научных лабораторий вузов</t>
  </si>
  <si>
    <t>111-13-302</t>
  </si>
  <si>
    <t>к.филос.н.
Конопак И.А.</t>
  </si>
  <si>
    <t>Психологические и психофизиологические характеристики функциональных состояний студентов при разных условиях организации учебного процесса</t>
  </si>
  <si>
    <t>112-18-701</t>
  </si>
  <si>
    <t>к.геогр.н.
Сутырина Е.Н.</t>
  </si>
  <si>
    <t>Гранты Президента Российской Федерации для государственной поддержки научных исследований, проводимых молодыми российскими учеными - кандидатами наук и докторами наук</t>
  </si>
  <si>
    <t>Конференция "Современные тенденции и перспективы развития гидрометеорологии в России"</t>
  </si>
  <si>
    <t>TAIGA - гибридный подход к изучению гамма-излучения и космических лучей на краю энергетического спектра галактических источников</t>
  </si>
  <si>
    <t>Установление фундаментальных особенностей перспективной реакции Сузуки-Мияуры с доступными, но малореакционноспособными субстратами с использованием новых кинетических методов исследования</t>
  </si>
  <si>
    <t>2019-2022</t>
  </si>
  <si>
    <t>Корейский Фонд, Корея</t>
  </si>
  <si>
    <t>112-19-304</t>
  </si>
  <si>
    <t>Проведение методических семинаров и научно-практических конференций, иных научных мероприятий кафедры психологии и педагогики дошкольного образования</t>
  </si>
  <si>
    <t>Разработка эффективных «безлигандных» каталитических систем синтетически важной реакции Мицороки-Хека с малореакционноспособными арилхлоридами</t>
  </si>
  <si>
    <t>к.х.н.
Быков М.В.</t>
  </si>
  <si>
    <t>к.х.н.
Орел В.Б.</t>
  </si>
  <si>
    <t>к.х.н.
Ларина Е.В.</t>
  </si>
  <si>
    <t>к.х.н.
Курохтина А. А.</t>
  </si>
  <si>
    <t>к.ф.-м.н.
Танаев А.Б.</t>
  </si>
  <si>
    <t>к.пед.н., доц.
Пружинина М.В.</t>
  </si>
  <si>
    <t>111-14-308</t>
  </si>
  <si>
    <t>111-19-900</t>
  </si>
  <si>
    <t>НИР по физике, проводимые НИИ прикладной физики</t>
  </si>
  <si>
    <t>Фундаментальное Прикладное</t>
  </si>
  <si>
    <t>к.пед.н., доц.
Афанасьева Р.А.</t>
  </si>
  <si>
    <t>112-15-331</t>
  </si>
  <si>
    <t>НИР по педагогике</t>
  </si>
  <si>
    <t>112-18-201</t>
  </si>
  <si>
    <t>Проведение методических семинаров и научных конференций</t>
  </si>
  <si>
    <t>112-19-301</t>
  </si>
  <si>
    <t>112-19-303</t>
  </si>
  <si>
    <t>Проведение методических семинаров и научных конференций по теме "Социальные процессы в современном российском обществе"</t>
  </si>
  <si>
    <t>Проведение методических семинаров и научных конференций кафедры физкультурно-спортивных и медико-биологических дисциплин</t>
  </si>
  <si>
    <t>Система геоархеологического знания об ископаемых культурах Байкальской Сибири в геологическом времени антропогена и географическом пространстве Северной Азии для многокомпонентых геоархеологических исследований</t>
  </si>
  <si>
    <t>2020-2022</t>
  </si>
  <si>
    <t>Междисциплинарные исследования фундаментальных проблем физики ближнего и дальнего космоса, солнечно-земных связей, радиофизики и геофизики на базе инфраструктур уровня мега-сайнс в Восточной Сибири</t>
  </si>
  <si>
    <t>Экспериментальные и теоретические исследования строения, реакционной способности каталитических и физико-химических свойств, а также способов получения Pd-, Ni и Cr-содержащих металлокомплексов, наночастиц, полимеров и материалов: новые каталитические системы, функционализированные полимерные и биметаллические материалы, в том числе амфифильные, биосовместимые и гибридные</t>
  </si>
  <si>
    <t xml:space="preserve">Экологическое состояние древней экосистемы озера Байкал, оценка влияния климатических изменений и антропогенного фактора </t>
  </si>
  <si>
    <t>2020-2023</t>
  </si>
  <si>
    <t>Комбинаторные методы анализа конечных иерархических структур и разработка интеллектуальных систем принятия решений</t>
  </si>
  <si>
    <t>Математическое моделирование динамики популяций Байкальских организмов методами оптимального управления</t>
  </si>
  <si>
    <t>Технологические и культурные традиции гончарства в среднем неолите на территории Байкало-Енисейской Сибири</t>
  </si>
  <si>
    <t>NH-замещенный-5-амино-1,2,3-триазол-4-карбоксамид и его производные: скаффолд-ориентированный синтез в дизайне биологически-активных гетероциклических ансамблей</t>
  </si>
  <si>
    <t>Изучение разнообразия и функциональных свойств лектинов, ассоциированных с гемоцитами байкальских эндемичных амфипод</t>
  </si>
  <si>
    <t>Информационная система «Флора Байкальской Сибири» на платформе plant.depo.msu.ru</t>
  </si>
  <si>
    <t>Оценка геоэкологических рисков Иркутской области в условиях меняющегося климата Восточной Сибири</t>
  </si>
  <si>
    <t>Недостающее звено: проблема идентификации погребений среднего неолита на территории Байкало-Енисейской Сибири</t>
  </si>
  <si>
    <t>Исследование генерации ВУФ и рентгеновского излучения, а также ускоренных частиц и их взаимодействия с поверхностью, в быстрых компактных разрядах</t>
  </si>
  <si>
    <t>Ведущие научные коллективы в истории советской психологии первой половины ХХ века: результаты, детерминанты, закономерности и социально-психологические механизмы организации эффективной научной деятельности</t>
  </si>
  <si>
    <t>Научно обоснованная концепция международно-правовой охраны экосистемы озера Байкал</t>
  </si>
  <si>
    <t>«Частный сектор» региональных столиц Сибири и Дальнего Востока: структура и практики повседневности «негородских» сообществ</t>
  </si>
  <si>
    <t>д.ф.-м.н., проф.
Кузьмин О.В.</t>
  </si>
  <si>
    <t>д.ф.-м.н., проф.
Аргучинцев А.В.</t>
  </si>
  <si>
    <t>м.н.с.
Уланов И.В.</t>
  </si>
  <si>
    <t>к.х.н.
Сокольникова Т.В.</t>
  </si>
  <si>
    <t>к.географ.н.
Вологжина С.Ж.</t>
  </si>
  <si>
    <t>к.б.н.
Лубяга Ю.А.</t>
  </si>
  <si>
    <t>к.и.н.
Бердников И.М.</t>
  </si>
  <si>
    <t>д.ф.-м.н., проф.
Паперный В.Л.</t>
  </si>
  <si>
    <t>к.юрид.н., доц.
Шорников Д.В.</t>
  </si>
  <si>
    <t>27</t>
  </si>
  <si>
    <t>10</t>
  </si>
  <si>
    <t>Зарубежные гранты</t>
  </si>
  <si>
    <t>к.и.н.
Иванов К.В.</t>
  </si>
  <si>
    <t>к.б.н.
Борвинская Е.В.</t>
  </si>
  <si>
    <t>Высококонтрастные флуоресцентные микросенсоры в диагностике стрессовых состояний гидробионтов in vivo в реальном времени</t>
  </si>
  <si>
    <t>Разработка подходов к использованию D-лактата для раннего определения патологических процессов, ассоциированных с бактериофлорой, у рыб в аквакультуре</t>
  </si>
  <si>
    <t>2019-2023</t>
  </si>
  <si>
    <t>34, 87</t>
  </si>
  <si>
    <t>Проекты в рамках базовой части государственного задания Минобрнауки России в сфере научной деятельности. Инициативные научные проекты</t>
  </si>
  <si>
    <t>111-20-677</t>
  </si>
  <si>
    <t>Выполнение мероприятия по обеспечению сохранности объекта археологического наследия "Мальта-Мост 3", "Жарки" попадающих в границы строительства автомобильной дороги Р-255 "Сибирь"</t>
  </si>
  <si>
    <t>АО "Труд"</t>
  </si>
  <si>
    <t>Мониторинг среды озера Байкал</t>
  </si>
  <si>
    <t xml:space="preserve">ФГБУН ИЯИ РАН </t>
  </si>
  <si>
    <t>111-20-901</t>
  </si>
  <si>
    <t>д.ф.-м.н., проф.
Фалалеев М.В.</t>
  </si>
  <si>
    <t>м.н.с.
Назарова А.А.</t>
  </si>
  <si>
    <t>2018-2022</t>
  </si>
  <si>
    <t>2021-2022</t>
  </si>
  <si>
    <t>к.б.н.
Аксёнов-Грибанов Д.В.</t>
  </si>
  <si>
    <t>Трансляция потенциала психрофильных микроорганизмов озера Байкал для нейрофизиологии</t>
  </si>
  <si>
    <t>СП-4105.2021.1</t>
  </si>
  <si>
    <t>СП-4063.2021.4</t>
  </si>
  <si>
    <t>СП-1847.2021.1</t>
  </si>
  <si>
    <t>Гидроаминирование арилированных алкенов и алкинов в присутствии палладиевые катализаторов</t>
  </si>
  <si>
    <t>Разработка вживляемого оптического биосенсора, чувствительного к антибиотикам тетрациклиновой группы</t>
  </si>
  <si>
    <t>Разработка высокоэффективных и экологичных палладиевых нанокатализаторов гидрирования промышленно важных соединений</t>
  </si>
  <si>
    <t>01.01.2021 - 31.08.2022</t>
  </si>
  <si>
    <t>01.01.2021 - 31.12.2023</t>
  </si>
  <si>
    <t>01.01.2021 - 31.01.2023</t>
  </si>
  <si>
    <t>к.х.н.
Стеренчук Т.П.</t>
  </si>
  <si>
    <t>09.08.2019-30.06.2022</t>
  </si>
  <si>
    <t>Исследование механизма активации субстратов в условиях синтетически значимой реакции Соногаширы с целью создания простых эффективных «безлигандных» каталитических систем</t>
  </si>
  <si>
    <t>к.б.н.
Степанцова Н.В.</t>
  </si>
  <si>
    <t>2021-2023</t>
  </si>
  <si>
    <t>Структурно-функциональные взаимодействия электродоактивных биопленок в микробных топливных и электролизных элементах</t>
  </si>
  <si>
    <t>Восточно-Сибирское Отделение Русского географического общества</t>
  </si>
  <si>
    <t>м.н.с.
Бирицкая С.А.</t>
  </si>
  <si>
    <t>к.филол.н.
Ташлыкова М.Б.</t>
  </si>
  <si>
    <t>д.б.н., проф.
Пыжьянов С.В.</t>
  </si>
  <si>
    <t>22.07.2021-30.06.2023</t>
  </si>
  <si>
    <t>Разработка трансдермальных лекарственных средств и биопрепаратов для терапии нейродегенеративных заболеваний на основе экстремофильных организмов озера Байкал и немодельных обитателей Байкальской природной территории (Лаборатория экспериментальной нейрофизиологии)</t>
  </si>
  <si>
    <t>Создание новых лабораторий в рамках реализации национального проекта «Наука и университеты»</t>
  </si>
  <si>
    <t>Развитие Института Конфуция на базе ИГУ</t>
  </si>
  <si>
    <t>2021-2025</t>
  </si>
  <si>
    <t>Соглашение б/н от 11.03.2021
(тема 110-21-702)</t>
  </si>
  <si>
    <t>Ляонинский университет, Китай</t>
  </si>
  <si>
    <t>28</t>
  </si>
  <si>
    <t>ФГБУ "Заповедное Прибайкалье"</t>
  </si>
  <si>
    <t>2017-2022</t>
  </si>
  <si>
    <t>Поисковое</t>
  </si>
  <si>
    <t>д.б.н.
Матвеев А.Н.</t>
  </si>
  <si>
    <t>Разработка подходов к оценке воздействия колебаний уровня озера Байкал на разнообразие, качественные и количественные показатели зообентоса и рыб литоральной и прибрежно-соровой зон</t>
  </si>
  <si>
    <t>111-12-303</t>
  </si>
  <si>
    <t>110-17-903</t>
  </si>
  <si>
    <t>112-19-309</t>
  </si>
  <si>
    <t>112-20-301</t>
  </si>
  <si>
    <t>Особые дети в современном мире: отношение, воспитание, обучение</t>
  </si>
  <si>
    <t>Проблемы лингвистики и лингводидактики</t>
  </si>
  <si>
    <t>112-19-308</t>
  </si>
  <si>
    <t>Проведение научно-методических мероприятий по технологическому и профессиональному образованию</t>
  </si>
  <si>
    <t>к.пед.н., доц.
Рогалева Е.В.</t>
  </si>
  <si>
    <t>к.филол.н., доц.
Носкова М.В.</t>
  </si>
  <si>
    <t>к.пед.н., доц.
Гладун Л.А.,
к.пед.н., доц.
Афанасьева Р.А.</t>
  </si>
  <si>
    <t>Сведения по научно-исследовательским работам, выполненным  ФГБОУ ВО "ИГУ" в 2022 году</t>
  </si>
  <si>
    <t>объем финансирования НИР в 2022 году</t>
  </si>
  <si>
    <t>Кадровое обеспечение научно-исследовательской деятельности</t>
  </si>
  <si>
    <t>д.хим.н.
Суслов Д.С.</t>
  </si>
  <si>
    <t>Кадровое обеспечение научно-исследовательской деятельности НИИНУС</t>
  </si>
  <si>
    <t>Кадровое обеспечение научно-исследовательской деятельности НИИПФ</t>
  </si>
  <si>
    <t>Гранты Правительства Российской Федерации на обеспечение развития материально-технической инфраструктуры в рамках реализации основного мероприятия "Развитие инфраструктуры научной, научно-технической деятельности (центров коллективного пользования, уникальных научных установок)" подпрограммы 5 "Инфраструктура научной, научно-технической и инновационной деятельности" государственной программы Российской Федерации "Научно-технологическое развитие Российской Федерации" в целях дооснащения современной инфраструктуры исследовательской деятельности, обеспечения ее доступности и роста эффективности ее использования</t>
  </si>
  <si>
    <t>Реализация мероприятий и выполнение работ по дооснащению Астрофизического комплекса МГУ-ИГУ, обеспечивающих развитие инфраструктуры исследовательской деятельности, повышения уровня её доступности и роста эффективности её использования</t>
  </si>
  <si>
    <t>к.ф.-м.н.
Букреев Д.А.</t>
  </si>
  <si>
    <t>Магнитоимпедансная томография - высокочувствительный метод комплексного исследования и экспресс-контроля объемного распределения магнитных свойств магнитомягких проводников</t>
  </si>
  <si>
    <t>13.01.2022-31.12.2023</t>
  </si>
  <si>
    <t>д.х.н., проф.
Белых Л.Б.</t>
  </si>
  <si>
    <t>Разработка Pd-P катализаторов прямого синтеза пероксида водорода</t>
  </si>
  <si>
    <t>д.соц.н.
Григоричев К.В.</t>
  </si>
  <si>
    <t>Демографические эффекты субурбанизации в сибирском регионе</t>
  </si>
  <si>
    <t>29.12.2021-31.12.2023</t>
  </si>
  <si>
    <t>05</t>
  </si>
  <si>
    <t>д.х.н., доц.
Суслов Д.С.</t>
  </si>
  <si>
    <t>Разработка метода синтеза катионных циклопентадиенильных комплексов палладия, изучение их структурных особенностей и химических свойств</t>
  </si>
  <si>
    <t>Механизмы комплексного взаимодействия почв с нефтью, нефтепродуктами и поверхностно-активными веществами в процессах нефтезагрязнения и биоремедиации</t>
  </si>
  <si>
    <t>к.философ.н, доц.
Гольцова Е.В.</t>
  </si>
  <si>
    <t>Влияние деятельности промышленных предприятий на социально-экономическое развитие территорий присутствия (на примере Усть-Кутского района)</t>
  </si>
  <si>
    <t>ООО «Иркутская нефтяная компания»</t>
  </si>
  <si>
    <t>111-22-101</t>
  </si>
  <si>
    <t>Соглашение №075-03-2022-213 от 13.01.2022 (код проекта: FZZE-2020-0021) (тема 091-20-104)</t>
  </si>
  <si>
    <t>Соглашение №075-03-2022-213 от 13.01.2022 (код проекта: FZZE-2020-0017) (тема 091-20-103)</t>
  </si>
  <si>
    <t>Соглашение №075-03-2022-213 от 13.01.2022 (код проекта: FZZE-2020-0022) (тема 091-20-101)</t>
  </si>
  <si>
    <t>Соглашение №075-03-2022-213 от 13.01.2022 (код проекта: FZZE-2020-0023) (тема 091-20-102)</t>
  </si>
  <si>
    <t>Соглашение №075-03-2022-213 от 13.01.2022 (код проекта: FZZE-2020-0024) (тема 091-20-111)</t>
  </si>
  <si>
    <t>Соглашение №075-03-2022-213 от 13.01.2022 (код проекта: FZZE-2020-0025) (тема 091-20-112)</t>
  </si>
  <si>
    <t>Соглашение №075-03-2022-213 от 13.01.2022 (код проекта: FZZE-2020-0026) (тема 091-20-113)</t>
  </si>
  <si>
    <t>Доп. соглашение к Соглашению №075-03-2022-213/1 от 31.01.2022 (код проекта: FZZE-2021-0013) (тема 091-21-114)</t>
  </si>
  <si>
    <t>Соглашение №075-03-2022-213 от 13.01.2022 (тема 092-20-200)</t>
  </si>
  <si>
    <t>Соглашение №075-03-2022-213 от 13.01.2022 (тема 092-20-201)</t>
  </si>
  <si>
    <t>Соглашение №075-03-2022-213 от 13.01.2022 (тема 092-20-202)</t>
  </si>
  <si>
    <t>Соглашение № 075-15-2021-675 от 28.07.2021 (тема 500-21-651)</t>
  </si>
  <si>
    <t>Соглашение №075-15-2021-188 от 19.04.2021 (тема 500-21-601)</t>
  </si>
  <si>
    <t>Соглашение №19-72-20067 от 16.04.2019 (тема 110-19-601)</t>
  </si>
  <si>
    <t>Соглашение №20-64-46003 от 20.05.2020 (тема 110-20-601)</t>
  </si>
  <si>
    <t>Соглашение №19-73-10004 от 09.08.2019 (тема 110-19-608)</t>
  </si>
  <si>
    <t>Соглашение №20-64-47011 от 20.05.2020 (тема 110-20-602)</t>
  </si>
  <si>
    <t>Соглашение №21-73-00137 от 22.07.2021 (тема 110-21-601)</t>
  </si>
  <si>
    <t>Соглашение №22-22-00709 от 13.01.2022 (тема 110-22-601)</t>
  </si>
  <si>
    <t>Соглашение №22-23-00836 от 13.01.2022 (тема 110-22-602)</t>
  </si>
  <si>
    <t>Соглашение №22-28-00084 от 29.12.2021 (тема 110-22-603)</t>
  </si>
  <si>
    <t>Соглашение №22-23-00862 от 13.01.2022 (тема 110-22-604)</t>
  </si>
  <si>
    <t>Договор №19-29-05213\21 от 15.02.2022 (тема 110-19-409)</t>
  </si>
  <si>
    <t>Договор №20-41-385001\22 от 02.03.2022 (тема 110-20-401)</t>
  </si>
  <si>
    <t>Договор №20-41-385002\22 от 02.03.2022 (тема 110-20-402)</t>
  </si>
  <si>
    <t>Договор №20-49-383001\22 от 18.02.2022 (тема 110-20-403)</t>
  </si>
  <si>
    <t>Договор №20-43-383003\22 от 14.02.2022 (тема 110-20-404)</t>
  </si>
  <si>
    <t>Договор №20-44-383007\22 от 24.02.2022 (тема 110-20-406)</t>
  </si>
  <si>
    <t>Договор №20-45-380009\22 от 25.02.2022 (тема 110-20-407)</t>
  </si>
  <si>
    <t>Договор №20-45-380032\22 от 13.01.2022 (тема 110-20-408)</t>
  </si>
  <si>
    <t>Договор №20-49-380002\22 от 15.01.2022 (тема 110-20-409)</t>
  </si>
  <si>
    <t>Многокомпонентные исследования Вселенной в крупномасштабных экспериментах TAIGA и Baikal-GVD (Лаборатория информационных технологий и обработки данных физических экспериментов)</t>
  </si>
  <si>
    <t>Квантовохимические исследования в области химии ацетилена: новые вызовы и классические задачи (Лаборатория квантовохимического моделирования молекулярных систем)</t>
  </si>
  <si>
    <t>Биотехнологический потенциал Байкала – создание прорывных технологий и продуктов на основе генетических ресурсов уникальных эндемиков озера (Лаборатория стресс-физиологии и перспективных биотехнологий)</t>
  </si>
  <si>
    <t>НИР в рамках программы по содействию занятости выпускников, завершивших обучение в 2020 и 2021 гг., на научно-исследовательские позиции в образовательные организации высшего образования и научные организации, подведомственные Минобрнауки России</t>
  </si>
  <si>
    <t>110-22-902</t>
  </si>
  <si>
    <t>Научные стипендии для студентов ИМИТ по программе искусственного интеллекта от ИСП РАН</t>
  </si>
  <si>
    <t>Институт системного программирования им. В.П. Иванникова РАН</t>
  </si>
  <si>
    <t>110-22-901</t>
  </si>
  <si>
    <t>60 лет развития нефтяной отрасли Иркутской области</t>
  </si>
  <si>
    <t>ООО "Иркутская нефтяная компания"</t>
  </si>
  <si>
    <t>Изучение процессов поглощения, выведения и накопления частиц микропластика с разной морфологической структурой брюхоногими моллюсками оз. Байкал</t>
  </si>
  <si>
    <t>м.н.с.
Долинская Е.М.</t>
  </si>
  <si>
    <t>Изучение светового загрязнения Байкала с применением спектральных измерений</t>
  </si>
  <si>
    <t>Договор №20-02-00322\22 от 25.03.2022 (тема 110-20-410)</t>
  </si>
  <si>
    <t>Договор №20-013-00675\22 от 25.03.2022 (тема 110-20-411)</t>
  </si>
  <si>
    <t>Договор №20-011-00618\22 от 25.03.2022 (тема 110-20-412)</t>
  </si>
  <si>
    <t>Договор №20-011-00282\22 от 25.03.2022 (тема 110-20-413)</t>
  </si>
  <si>
    <t>112-22-802</t>
  </si>
  <si>
    <t>к.хим.н.
Лифанов Е.В.</t>
  </si>
  <si>
    <t>Анализ компонентов косметических средств производства ООО "НПК БИОКОМ"</t>
  </si>
  <si>
    <t>ООО "НПК БИОКОМ"</t>
  </si>
  <si>
    <t>2022-2023</t>
  </si>
  <si>
    <t>к.б.н.
Дроздова П.Б.</t>
  </si>
  <si>
    <t>Размер и структура геномов амфипод (Crustacea: Amphipoda) Байкальского региона как ключ к механизмам симпатрического и аллопатрического видообразования в озере Байкал</t>
  </si>
  <si>
    <t>2022-2024</t>
  </si>
  <si>
    <t>Соглашение №22-14-00128 от 12.05.2022 (тема 110-22-605)</t>
  </si>
  <si>
    <t>Соглашение №19-13-00051-П от 24.05.2022 (тема 110-22-606)</t>
  </si>
  <si>
    <t>Договор №21-54-12022\22 от 20.05.2022 (тема 110-21-401)</t>
  </si>
  <si>
    <t>Доп. соглашение к Соглашению №075-03-2022-213/2 от 27.04.2022 (код проекта: FZZE-2021-0012) (тема 091-21-115)</t>
  </si>
  <si>
    <t>Биотехнологический и агротехнологический потенциал трюфелевых и трюфелеподобных грибов и ассоциированных с ними микроорганизмов</t>
  </si>
  <si>
    <t>Сравнительный анализ неформальных практик интеграции внутренних и трансграничных мигрантов в современных сибирских региональных столицах (на примере Иркутска, Красноярска и Томска)</t>
  </si>
  <si>
    <t>29.07.2022-30.06.2025</t>
  </si>
  <si>
    <t>к.соц.н.
Тимошкин Д.О.</t>
  </si>
  <si>
    <t>Соглашение №22-78-10075 от 29.07.2022 (тема 110-22-608)</t>
  </si>
  <si>
    <t>Соглашение №22-76-10036 от 29.07.2022 (тема 110-22-607)</t>
  </si>
  <si>
    <t>112-22-501</t>
  </si>
  <si>
    <t>Проведение научно-исследовательских работ по теме: «Выполнение мониторинговых исследований водных биологических ресурсов и среды их обитания в речной системе р. Сохсолоох, р. Далдын, р. Вилюй, р. Ирелях, р. Малая Ботуобуйа, р. Марха, руч. Безымянный 3, р. Уулах-Муна в зоне деятельности АК «АЛРОСА» (ПАО)</t>
  </si>
  <si>
    <t>АК «АЛРОСА»</t>
  </si>
  <si>
    <t>11.08.2022-31.01.2024</t>
  </si>
  <si>
    <t>111-22-671</t>
  </si>
  <si>
    <t>Выполнение научно-разведочных работ по уточнению границ площади распространения археологических культурных остатков в зоне территории ансамбля "Падь Котиха" (ОАН "Падь Котиха 1-2") для решения вопроса о необходимости разработки раздела охранных мероприятий в составе проектно-сметной документации на реконструкцию водозаборных сооружений</t>
  </si>
  <si>
    <t>111-22-804</t>
  </si>
  <si>
    <t>Изучение процесса получения гидроксида магния из поликомпонентного гидроминерального сырья ЯНГКМ</t>
  </si>
  <si>
    <t>м.н.с.
Бабенко И.А.</t>
  </si>
  <si>
    <t>к.филол.н.
Ли Е.В.</t>
  </si>
  <si>
    <t>Академия корееведения, Корея</t>
  </si>
  <si>
    <t>Курсы повышения квалификации для преподавателей корейского языка и корееведов Сибири и Дальнего Востока и заседание "Ассоциации корееведов Сибири"</t>
  </si>
  <si>
    <t>Соглашение б/н от 15.02.2022 (тема 110-22-704)</t>
  </si>
  <si>
    <t xml:space="preserve">Доп. соглашение к Соглашению №075-03-2022-213/5 от 10.11.2022 (код проекта: FZZE-2022-0001) (тема 091-22-116) </t>
  </si>
  <si>
    <t>к.ф.-м.н.
Перевалова И.А.</t>
  </si>
  <si>
    <t>Регистрация нейтрино в рамках Байкальского нейтринного проекта</t>
  </si>
  <si>
    <t>Поисковые научные исследования в рамках федерального проекта «Сохранение озера Байкал» национального проекта «Экология»</t>
  </si>
  <si>
    <t>Поддержка научных проектов в области исселедования нейтрино и астрофизики частиц в рамках государственной программы «Научно-технологическое развитие Российской Федерации»</t>
  </si>
  <si>
    <t>Объем финансирования в 2022 году
(тыс.р.)</t>
  </si>
  <si>
    <t>Соглашение б/н от 26.01.2022 (тема 110-22-701, 110-22-730)</t>
  </si>
  <si>
    <t>Соглашение б/н от 01.07.2022 (тема 110-22-702)</t>
  </si>
  <si>
    <t>Седьмая всероссийская студенческая олимпиада по корейскому языку</t>
  </si>
  <si>
    <t>к.филол.н., доц.
Колодина Е.А.</t>
  </si>
  <si>
    <t>Договор о предоставлении гранта б/н от 21.02.2022 (тема 110-22-903)</t>
  </si>
  <si>
    <t>Договор о предоставлении гранта б/н от 21.02.2022 (тема 110-22-904)</t>
  </si>
  <si>
    <t>Образы Республики Корея и КНДР в современном российском обществе и информационном пространстве</t>
  </si>
  <si>
    <t>110-22-905</t>
  </si>
  <si>
    <t>Обеспечение реализации исследований в области компьютерной лингвистики</t>
  </si>
  <si>
    <t>ИП Преин М.В.</t>
  </si>
  <si>
    <t>Договор о предоставлении гранта с РГО №18/2022-Р от 20.06.2022 (тема 110-22-906)</t>
  </si>
  <si>
    <t>Комплексная эколого-антропологическая экспедиция в верхнем течении р. Лена</t>
  </si>
  <si>
    <t>111-22-502</t>
  </si>
  <si>
    <t>Обоснование стоимостной оценки потерь рыбных ресурсов при изменении уровня озера Байкал. Оценка возможного вреда и разработка мероприятий по его возмещению</t>
  </si>
  <si>
    <t>ФГБУН ИДСТУ СО РАН</t>
  </si>
  <si>
    <t>111-22-503</t>
  </si>
  <si>
    <t>Сбор информации для проведения государственного мониторинга объекта животного мира, не относящегося к объектам охоты – Большого баклана</t>
  </si>
  <si>
    <t>Служба по охране и использованию объектов животного мира Иркутской области</t>
  </si>
  <si>
    <t>ОГБУ «Управление социальной защиты и социального обслуживания населения по Баяндаевскому району"</t>
  </si>
  <si>
    <t>112-22-102</t>
  </si>
  <si>
    <t>Оказание услуг по выявлению общественного мнения о мерах социально-психологической и иной помощи в Семейных многофункциональных центрах семьям с детьми в Баяндаевском районе Иркутской области</t>
  </si>
  <si>
    <t>к.филос.н., доц.
Решетникова Е.В.</t>
  </si>
  <si>
    <t>112-22-101</t>
  </si>
  <si>
    <t>Услуги по информационно-техническому обслуживанию научного мероприятия – конференции «Нейрокампус-2022»</t>
  </si>
  <si>
    <t>ООО "Тэнгри-тур"</t>
  </si>
  <si>
    <t>Договор пожертвования №SPC3011RUS21092010133521 от 27.09.2021
(тема 110-21-905)</t>
  </si>
  <si>
    <t>Стипендии участникам международного чемпионата ICPC в регионе Северная Евразия (ICPC NERC) - студентам ИГУ</t>
  </si>
  <si>
    <t>ООО «Техкомпания Хуавэй»</t>
  </si>
  <si>
    <t>Администрация г.Черемхово Иркутской области</t>
  </si>
  <si>
    <t>2012-2022</t>
  </si>
  <si>
    <t>2013-2022</t>
  </si>
  <si>
    <t>2016-2022</t>
  </si>
  <si>
    <t>2014-2022</t>
  </si>
  <si>
    <t>111-18-400</t>
  </si>
  <si>
    <t>проректор
по АХД и КС
Гагаров А.А.</t>
  </si>
  <si>
    <t>Доходы от деятельности биостанции</t>
  </si>
  <si>
    <t>111-18-505</t>
  </si>
  <si>
    <t>Учет численности большого баклана и монгольской чайки на территории подведомственного ФГБУ "Заповедное Прибайкалье" Прибайкальского национального парка и оценки успешности размножения колониальных рыбоядных птиц в контрольных колониях</t>
  </si>
  <si>
    <t>111-22-803</t>
  </si>
  <si>
    <t>Разработка метода анализа определения свежести продуктов при внесении антиоксиданта дигидроквертицина</t>
  </si>
  <si>
    <t>ИП Глухов И.А.</t>
  </si>
  <si>
    <t>к.х.н.
Баженов Б.Н.</t>
  </si>
  <si>
    <t>2008-2022</t>
  </si>
  <si>
    <t>2015-2022</t>
  </si>
  <si>
    <t>112-21-311</t>
  </si>
  <si>
    <t>Конференции кафедры социальной педагогики и психологии Педагогического института</t>
  </si>
  <si>
    <t>112-22-803</t>
  </si>
  <si>
    <t>Организация школы-конференции "Современные проблемы химической физики и теоретической химии"</t>
  </si>
  <si>
    <t>д.х.н., проф.
Витковская Н.М.</t>
  </si>
  <si>
    <t>04, 34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</si>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</sst>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"/>
  </numFmts>
  <fonts count="1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sz val="8"/>
      <name val="Arial Cyr"/>
      <family val="2"/>
      <charset val="204"/>
    </font>
    <font>
      <sz val="11"/>
      <color indexed="8"/>
      <name val="Calibri"/>
      <family val="2"/>
      <charset val="204"/>
    </font>
    <font>
      <sz val="7"/>
      <color rgb="FF000000"/>
      <name val="Arial"/>
      <family val="2"/>
      <charset val="204"/>
    </font>
    <font>
      <sz val="6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2" fillId="0" borderId="0"/>
    <xf numFmtId="0" fontId="13" fillId="3" borderId="0">
      <alignment horizontal="center" vertical="top"/>
    </xf>
    <xf numFmtId="0" fontId="14" fillId="3" borderId="0">
      <alignment horizontal="left" vertical="top"/>
    </xf>
    <xf numFmtId="0" fontId="3" fillId="0" borderId="0"/>
    <xf numFmtId="0" fontId="2" fillId="0" borderId="0"/>
    <xf numFmtId="0" fontId="1" fillId="0" borderId="0"/>
  </cellStyleXfs>
  <cellXfs count="120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8" fillId="2" borderId="8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 wrapText="1"/>
    </xf>
    <xf numFmtId="165" fontId="8" fillId="2" borderId="7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5" fillId="4" borderId="1" xfId="0" applyNumberFormat="1" applyFont="1" applyFill="1" applyBorder="1" applyAlignment="1">
      <alignment horizontal="left" vertical="center" wrapText="1"/>
    </xf>
    <xf numFmtId="0" fontId="5" fillId="4" borderId="0" xfId="0" applyFont="1" applyFill="1" applyAlignment="1">
      <alignment vertical="center"/>
    </xf>
    <xf numFmtId="0" fontId="6" fillId="2" borderId="8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165" fontId="6" fillId="2" borderId="7" xfId="0" applyNumberFormat="1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 wrapText="1"/>
    </xf>
    <xf numFmtId="165" fontId="6" fillId="2" borderId="7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5" fontId="5" fillId="0" borderId="12" xfId="0" applyNumberFormat="1" applyFont="1" applyFill="1" applyBorder="1" applyAlignment="1">
      <alignment horizontal="center" vertical="center" wrapText="1"/>
    </xf>
    <xf numFmtId="165" fontId="5" fillId="0" borderId="7" xfId="0" applyNumberFormat="1" applyFont="1" applyBorder="1" applyAlignment="1">
      <alignment horizontal="center" vertical="center" wrapText="1"/>
    </xf>
    <xf numFmtId="165" fontId="5" fillId="0" borderId="9" xfId="0" applyNumberFormat="1" applyFont="1" applyBorder="1" applyAlignment="1">
      <alignment horizontal="center" vertical="center" wrapText="1"/>
    </xf>
    <xf numFmtId="165" fontId="5" fillId="0" borderId="12" xfId="0" applyNumberFormat="1" applyFont="1" applyBorder="1" applyAlignment="1">
      <alignment horizontal="center" vertical="center" wrapText="1"/>
    </xf>
    <xf numFmtId="165" fontId="5" fillId="0" borderId="6" xfId="0" applyNumberFormat="1" applyFont="1" applyFill="1" applyBorder="1" applyAlignment="1">
      <alignment horizontal="center" vertical="center" wrapText="1"/>
    </xf>
    <xf numFmtId="165" fontId="5" fillId="4" borderId="2" xfId="0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165" fontId="9" fillId="0" borderId="7" xfId="0" applyNumberFormat="1" applyFont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5" fillId="0" borderId="8" xfId="0" applyNumberFormat="1" applyFont="1" applyFill="1" applyBorder="1" applyAlignment="1">
      <alignment horizontal="left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1" xfId="0" applyNumberFormat="1" applyFont="1" applyFill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5" fillId="0" borderId="10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1" fillId="4" borderId="1" xfId="0" applyNumberFormat="1" applyFont="1" applyFill="1" applyBorder="1" applyAlignment="1">
      <alignment horizontal="left" vertical="center" wrapText="1"/>
    </xf>
    <xf numFmtId="0" fontId="5" fillId="4" borderId="3" xfId="0" applyNumberFormat="1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2" borderId="8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2" borderId="5" xfId="0" applyFont="1" applyFill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</cellXfs>
  <cellStyles count="7">
    <cellStyle name="Excel Built-in Normal" xfId="1"/>
    <cellStyle name="S2" xfId="2"/>
    <cellStyle name="S3" xfId="3"/>
    <cellStyle name="Обычный" xfId="0" builtinId="0"/>
    <cellStyle name="Обычный 2" xfId="4"/>
    <cellStyle name="Обычный 2 2" xfId="5"/>
    <cellStyle name="Обычный 2 3" xfId="6"/>
  </cellStyles>
  <dxfs count="0"/>
  <tableStyles count="0" defaultTableStyle="TableStyleMedium9" defaultPivotStyle="PivotStyleLight16"/>
  <colors>
    <mruColors>
      <color rgb="FFDDE8C6"/>
      <color rgb="FFC4D7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3"/>
  <sheetViews>
    <sheetView tabSelected="1" zoomScaleNormal="100" zoomScaleSheetLayoutView="85" workbookViewId="0">
      <pane ySplit="1" topLeftCell="A2" activePane="bottomLeft" state="frozen"/>
      <selection activeCell="B1" sqref="B1"/>
      <selection pane="bottomLeft" activeCell="G126" sqref="G126"/>
    </sheetView>
  </sheetViews>
  <sheetFormatPr defaultColWidth="9.140625" defaultRowHeight="11.25" x14ac:dyDescent="0.2"/>
  <cols>
    <col min="1" max="1" width="4.85546875" style="112" customWidth="1"/>
    <col min="2" max="2" width="15" style="112" customWidth="1"/>
    <col min="3" max="3" width="14.28515625" style="2" customWidth="1"/>
    <col min="4" max="4" width="52.42578125" style="2" customWidth="1"/>
    <col min="5" max="5" width="15.42578125" style="2" customWidth="1"/>
    <col min="6" max="6" width="17" style="2" customWidth="1"/>
    <col min="7" max="7" width="11.140625" style="2" customWidth="1"/>
    <col min="8" max="8" width="6.140625" style="2" customWidth="1"/>
    <col min="9" max="9" width="14.42578125" style="2" customWidth="1"/>
    <col min="10" max="16384" width="9.140625" style="69"/>
  </cols>
  <sheetData>
    <row r="1" spans="1:9" ht="15.75" x14ac:dyDescent="0.2">
      <c r="A1" s="116" t="s">
        <v>198</v>
      </c>
      <c r="B1" s="117"/>
      <c r="C1" s="117"/>
      <c r="D1" s="117"/>
      <c r="E1" s="117"/>
      <c r="F1" s="117"/>
      <c r="G1" s="117"/>
      <c r="H1" s="117"/>
      <c r="I1" s="117"/>
    </row>
    <row r="3" spans="1:9" s="2" customFormat="1" ht="45" x14ac:dyDescent="0.2">
      <c r="A3" s="1" t="s">
        <v>5</v>
      </c>
      <c r="B3" s="1" t="s">
        <v>19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6</v>
      </c>
      <c r="H3" s="1" t="s">
        <v>1</v>
      </c>
      <c r="I3" s="1" t="s">
        <v>306</v>
      </c>
    </row>
    <row r="4" spans="1:9" s="2" customFormat="1" ht="12.75" x14ac:dyDescent="0.2">
      <c r="A4" s="3"/>
      <c r="B4" s="4"/>
      <c r="C4" s="118" t="s">
        <v>2</v>
      </c>
      <c r="D4" s="119"/>
      <c r="E4" s="5"/>
      <c r="F4" s="5"/>
      <c r="G4" s="5"/>
      <c r="H4" s="6"/>
      <c r="I4" s="48">
        <f>I5+I11+I16+I19+I22+I25+I30+I33+I36</f>
        <v>240127.80000000002</v>
      </c>
    </row>
    <row r="5" spans="1:9" ht="24.75" customHeight="1" x14ac:dyDescent="0.2">
      <c r="A5" s="70"/>
      <c r="B5" s="70"/>
      <c r="C5" s="115" t="s">
        <v>142</v>
      </c>
      <c r="D5" s="115"/>
      <c r="E5" s="115"/>
      <c r="F5" s="115"/>
      <c r="G5" s="52"/>
      <c r="H5" s="7"/>
      <c r="I5" s="55">
        <f>SUM(I6:I9)</f>
        <v>50459.700000000004</v>
      </c>
    </row>
    <row r="6" spans="1:9" ht="67.5" x14ac:dyDescent="0.2">
      <c r="A6" s="71">
        <v>1</v>
      </c>
      <c r="B6" s="12" t="s">
        <v>222</v>
      </c>
      <c r="C6" s="38" t="s">
        <v>32</v>
      </c>
      <c r="D6" s="72" t="s">
        <v>106</v>
      </c>
      <c r="E6" s="8" t="s">
        <v>11</v>
      </c>
      <c r="F6" s="9" t="s">
        <v>0</v>
      </c>
      <c r="G6" s="8" t="s">
        <v>107</v>
      </c>
      <c r="H6" s="12" t="s">
        <v>20</v>
      </c>
      <c r="I6" s="56">
        <v>6299.25</v>
      </c>
    </row>
    <row r="7" spans="1:9" ht="67.5" x14ac:dyDescent="0.2">
      <c r="A7" s="71">
        <v>2</v>
      </c>
      <c r="B7" s="12" t="s">
        <v>223</v>
      </c>
      <c r="C7" s="38" t="s">
        <v>12</v>
      </c>
      <c r="D7" s="72" t="s">
        <v>108</v>
      </c>
      <c r="E7" s="10" t="s">
        <v>11</v>
      </c>
      <c r="F7" s="11" t="s">
        <v>0</v>
      </c>
      <c r="G7" s="8" t="s">
        <v>107</v>
      </c>
      <c r="H7" s="12" t="s">
        <v>24</v>
      </c>
      <c r="I7" s="56">
        <v>19118.150000000001</v>
      </c>
    </row>
    <row r="8" spans="1:9" ht="78.75" x14ac:dyDescent="0.2">
      <c r="A8" s="71">
        <v>3</v>
      </c>
      <c r="B8" s="12" t="s">
        <v>224</v>
      </c>
      <c r="C8" s="38" t="s">
        <v>18</v>
      </c>
      <c r="D8" s="72" t="s">
        <v>109</v>
      </c>
      <c r="E8" s="10" t="s">
        <v>11</v>
      </c>
      <c r="F8" s="11" t="s">
        <v>0</v>
      </c>
      <c r="G8" s="8" t="s">
        <v>107</v>
      </c>
      <c r="H8" s="10">
        <v>31</v>
      </c>
      <c r="I8" s="56">
        <v>13100.7</v>
      </c>
    </row>
    <row r="9" spans="1:9" ht="67.5" x14ac:dyDescent="0.2">
      <c r="A9" s="71">
        <v>4</v>
      </c>
      <c r="B9" s="12" t="s">
        <v>225</v>
      </c>
      <c r="C9" s="38" t="s">
        <v>61</v>
      </c>
      <c r="D9" s="72" t="s">
        <v>110</v>
      </c>
      <c r="E9" s="10" t="s">
        <v>11</v>
      </c>
      <c r="F9" s="11" t="s">
        <v>0</v>
      </c>
      <c r="G9" s="8" t="s">
        <v>107</v>
      </c>
      <c r="H9" s="10">
        <v>34</v>
      </c>
      <c r="I9" s="56">
        <v>11941.6</v>
      </c>
    </row>
    <row r="10" spans="1:9" x14ac:dyDescent="0.2">
      <c r="A10" s="73"/>
      <c r="B10" s="74"/>
      <c r="C10" s="75"/>
      <c r="D10" s="76"/>
      <c r="E10" s="13"/>
      <c r="F10" s="13"/>
      <c r="G10" s="77"/>
      <c r="H10" s="77"/>
      <c r="I10" s="60"/>
    </row>
    <row r="11" spans="1:9" ht="32.25" customHeight="1" x14ac:dyDescent="0.2">
      <c r="A11" s="70"/>
      <c r="B11" s="70"/>
      <c r="C11" s="115" t="s">
        <v>72</v>
      </c>
      <c r="D11" s="115"/>
      <c r="E11" s="115"/>
      <c r="F11" s="115"/>
      <c r="G11" s="115"/>
      <c r="H11" s="7"/>
      <c r="I11" s="55">
        <f>SUM(I12:I14)</f>
        <v>87444</v>
      </c>
    </row>
    <row r="12" spans="1:9" ht="67.5" x14ac:dyDescent="0.2">
      <c r="A12" s="71">
        <v>5</v>
      </c>
      <c r="B12" s="12" t="s">
        <v>226</v>
      </c>
      <c r="C12" s="30" t="s">
        <v>91</v>
      </c>
      <c r="D12" s="72" t="s">
        <v>253</v>
      </c>
      <c r="E12" s="10" t="s">
        <v>11</v>
      </c>
      <c r="F12" s="11" t="s">
        <v>0</v>
      </c>
      <c r="G12" s="8" t="s">
        <v>111</v>
      </c>
      <c r="H12" s="10">
        <v>29</v>
      </c>
      <c r="I12" s="56">
        <v>33889</v>
      </c>
    </row>
    <row r="13" spans="1:9" ht="67.5" x14ac:dyDescent="0.2">
      <c r="A13" s="71">
        <v>6</v>
      </c>
      <c r="B13" s="12" t="s">
        <v>227</v>
      </c>
      <c r="C13" s="30" t="s">
        <v>88</v>
      </c>
      <c r="D13" s="72" t="s">
        <v>254</v>
      </c>
      <c r="E13" s="10" t="s">
        <v>11</v>
      </c>
      <c r="F13" s="11" t="s">
        <v>0</v>
      </c>
      <c r="G13" s="8" t="s">
        <v>111</v>
      </c>
      <c r="H13" s="10">
        <v>31</v>
      </c>
      <c r="I13" s="56">
        <v>20328</v>
      </c>
    </row>
    <row r="14" spans="1:9" ht="67.5" x14ac:dyDescent="0.2">
      <c r="A14" s="71">
        <v>7</v>
      </c>
      <c r="B14" s="12" t="s">
        <v>228</v>
      </c>
      <c r="C14" s="78" t="s">
        <v>22</v>
      </c>
      <c r="D14" s="72" t="s">
        <v>255</v>
      </c>
      <c r="E14" s="10" t="s">
        <v>11</v>
      </c>
      <c r="F14" s="11" t="s">
        <v>0</v>
      </c>
      <c r="G14" s="8" t="s">
        <v>111</v>
      </c>
      <c r="H14" s="10">
        <v>34</v>
      </c>
      <c r="I14" s="56">
        <v>33227</v>
      </c>
    </row>
    <row r="15" spans="1:9" x14ac:dyDescent="0.2">
      <c r="A15" s="73"/>
      <c r="B15" s="74"/>
      <c r="C15" s="75"/>
      <c r="D15" s="76"/>
      <c r="E15" s="13"/>
      <c r="F15" s="13"/>
      <c r="G15" s="77"/>
      <c r="H15" s="77"/>
      <c r="I15" s="60"/>
    </row>
    <row r="16" spans="1:9" ht="19.5" customHeight="1" x14ac:dyDescent="0.2">
      <c r="A16" s="46"/>
      <c r="B16" s="46"/>
      <c r="C16" s="115" t="s">
        <v>176</v>
      </c>
      <c r="D16" s="115"/>
      <c r="E16" s="115"/>
      <c r="F16" s="115"/>
      <c r="G16" s="52"/>
      <c r="H16" s="7"/>
      <c r="I16" s="57">
        <f>I17</f>
        <v>14930.6</v>
      </c>
    </row>
    <row r="17" spans="1:9" ht="78.75" x14ac:dyDescent="0.2">
      <c r="A17" s="79">
        <v>8</v>
      </c>
      <c r="B17" s="12" t="s">
        <v>229</v>
      </c>
      <c r="C17" s="80" t="s">
        <v>153</v>
      </c>
      <c r="D17" s="72" t="s">
        <v>175</v>
      </c>
      <c r="E17" s="10" t="s">
        <v>11</v>
      </c>
      <c r="F17" s="11" t="s">
        <v>0</v>
      </c>
      <c r="G17" s="15" t="s">
        <v>168</v>
      </c>
      <c r="H17" s="12" t="s">
        <v>4</v>
      </c>
      <c r="I17" s="58">
        <v>14930.6</v>
      </c>
    </row>
    <row r="18" spans="1:9" x14ac:dyDescent="0.2">
      <c r="A18" s="81"/>
      <c r="B18" s="19"/>
      <c r="C18" s="82"/>
      <c r="D18" s="83"/>
      <c r="E18" s="42"/>
      <c r="F18" s="42"/>
      <c r="G18" s="33"/>
      <c r="H18" s="43"/>
      <c r="I18" s="59"/>
    </row>
    <row r="19" spans="1:9" ht="23.25" customHeight="1" x14ac:dyDescent="0.2">
      <c r="A19" s="46"/>
      <c r="B19" s="46"/>
      <c r="C19" s="115" t="s">
        <v>304</v>
      </c>
      <c r="D19" s="115"/>
      <c r="E19" s="115"/>
      <c r="F19" s="115"/>
      <c r="G19" s="52"/>
      <c r="H19" s="7"/>
      <c r="I19" s="57">
        <f>I20</f>
        <v>4500</v>
      </c>
    </row>
    <row r="20" spans="1:9" ht="78.75" x14ac:dyDescent="0.2">
      <c r="A20" s="79">
        <v>9</v>
      </c>
      <c r="B20" s="35" t="s">
        <v>281</v>
      </c>
      <c r="C20" s="80" t="s">
        <v>185</v>
      </c>
      <c r="D20" s="72" t="s">
        <v>186</v>
      </c>
      <c r="E20" s="10" t="s">
        <v>184</v>
      </c>
      <c r="F20" s="11" t="s">
        <v>0</v>
      </c>
      <c r="G20" s="15" t="s">
        <v>168</v>
      </c>
      <c r="H20" s="12" t="s">
        <v>4</v>
      </c>
      <c r="I20" s="58">
        <v>4500</v>
      </c>
    </row>
    <row r="21" spans="1:9" x14ac:dyDescent="0.2">
      <c r="A21" s="81"/>
      <c r="B21" s="84"/>
      <c r="C21" s="82"/>
      <c r="D21" s="83"/>
      <c r="E21" s="42"/>
      <c r="F21" s="42"/>
      <c r="G21" s="33"/>
      <c r="H21" s="43"/>
      <c r="I21" s="59"/>
    </row>
    <row r="22" spans="1:9" ht="25.5" customHeight="1" x14ac:dyDescent="0.2">
      <c r="A22" s="46"/>
      <c r="B22" s="46"/>
      <c r="C22" s="115" t="s">
        <v>305</v>
      </c>
      <c r="D22" s="115"/>
      <c r="E22" s="115"/>
      <c r="F22" s="115"/>
      <c r="G22" s="52"/>
      <c r="H22" s="7"/>
      <c r="I22" s="57">
        <f>I23</f>
        <v>18000</v>
      </c>
    </row>
    <row r="23" spans="1:9" ht="78.75" x14ac:dyDescent="0.2">
      <c r="A23" s="79">
        <v>10</v>
      </c>
      <c r="B23" s="35" t="s">
        <v>301</v>
      </c>
      <c r="C23" s="80" t="s">
        <v>302</v>
      </c>
      <c r="D23" s="72" t="s">
        <v>303</v>
      </c>
      <c r="E23" s="10" t="s">
        <v>11</v>
      </c>
      <c r="F23" s="11" t="s">
        <v>0</v>
      </c>
      <c r="G23" s="15" t="s">
        <v>277</v>
      </c>
      <c r="H23" s="12" t="s">
        <v>24</v>
      </c>
      <c r="I23" s="58">
        <v>18000</v>
      </c>
    </row>
    <row r="24" spans="1:9" x14ac:dyDescent="0.2">
      <c r="A24" s="81"/>
      <c r="B24" s="19"/>
      <c r="C24" s="82"/>
      <c r="D24" s="83"/>
      <c r="E24" s="42"/>
      <c r="F24" s="42"/>
      <c r="G24" s="33"/>
      <c r="H24" s="43"/>
      <c r="I24" s="59"/>
    </row>
    <row r="25" spans="1:9" ht="40.5" customHeight="1" x14ac:dyDescent="0.2">
      <c r="A25" s="46"/>
      <c r="B25" s="46"/>
      <c r="C25" s="115" t="s">
        <v>256</v>
      </c>
      <c r="D25" s="115"/>
      <c r="E25" s="115"/>
      <c r="F25" s="115"/>
      <c r="G25" s="52"/>
      <c r="H25" s="7"/>
      <c r="I25" s="57">
        <f>SUM(I26:I28)</f>
        <v>13463.900000000001</v>
      </c>
    </row>
    <row r="26" spans="1:9" ht="45" x14ac:dyDescent="0.2">
      <c r="A26" s="81">
        <v>11</v>
      </c>
      <c r="B26" s="16" t="s">
        <v>230</v>
      </c>
      <c r="C26" s="80" t="s">
        <v>33</v>
      </c>
      <c r="D26" s="72" t="s">
        <v>200</v>
      </c>
      <c r="E26" s="10" t="s">
        <v>11</v>
      </c>
      <c r="F26" s="11" t="s">
        <v>0</v>
      </c>
      <c r="G26" s="15" t="s">
        <v>107</v>
      </c>
      <c r="H26" s="12" t="s">
        <v>20</v>
      </c>
      <c r="I26" s="58">
        <v>9290.0910000000003</v>
      </c>
    </row>
    <row r="27" spans="1:9" ht="45" x14ac:dyDescent="0.2">
      <c r="A27" s="81">
        <v>12</v>
      </c>
      <c r="B27" s="16" t="s">
        <v>231</v>
      </c>
      <c r="C27" s="80" t="s">
        <v>201</v>
      </c>
      <c r="D27" s="72" t="s">
        <v>202</v>
      </c>
      <c r="E27" s="10" t="s">
        <v>11</v>
      </c>
      <c r="F27" s="11" t="s">
        <v>0</v>
      </c>
      <c r="G27" s="15" t="s">
        <v>107</v>
      </c>
      <c r="H27" s="12" t="s">
        <v>23</v>
      </c>
      <c r="I27" s="58">
        <v>2423.502</v>
      </c>
    </row>
    <row r="28" spans="1:9" ht="45" x14ac:dyDescent="0.2">
      <c r="A28" s="81">
        <v>13</v>
      </c>
      <c r="B28" s="16" t="s">
        <v>232</v>
      </c>
      <c r="C28" s="80" t="s">
        <v>91</v>
      </c>
      <c r="D28" s="72" t="s">
        <v>203</v>
      </c>
      <c r="E28" s="10" t="s">
        <v>11</v>
      </c>
      <c r="F28" s="11" t="s">
        <v>0</v>
      </c>
      <c r="G28" s="15" t="s">
        <v>107</v>
      </c>
      <c r="H28" s="12" t="s">
        <v>24</v>
      </c>
      <c r="I28" s="58">
        <v>1750.307</v>
      </c>
    </row>
    <row r="29" spans="1:9" x14ac:dyDescent="0.2">
      <c r="A29" s="81"/>
      <c r="B29" s="19"/>
      <c r="C29" s="82"/>
      <c r="D29" s="83"/>
      <c r="E29" s="42"/>
      <c r="F29" s="42"/>
      <c r="G29" s="33"/>
      <c r="H29" s="43"/>
      <c r="I29" s="59"/>
    </row>
    <row r="30" spans="1:9" ht="73.5" customHeight="1" x14ac:dyDescent="0.2">
      <c r="A30" s="46"/>
      <c r="B30" s="46"/>
      <c r="C30" s="115" t="s">
        <v>204</v>
      </c>
      <c r="D30" s="115"/>
      <c r="E30" s="115"/>
      <c r="F30" s="115"/>
      <c r="G30" s="52"/>
      <c r="H30" s="7"/>
      <c r="I30" s="57">
        <f>I31</f>
        <v>50000</v>
      </c>
    </row>
    <row r="31" spans="1:9" ht="45" x14ac:dyDescent="0.2">
      <c r="A31" s="85">
        <v>14</v>
      </c>
      <c r="B31" s="86" t="s">
        <v>233</v>
      </c>
      <c r="C31" s="87" t="s">
        <v>12</v>
      </c>
      <c r="D31" s="88" t="s">
        <v>205</v>
      </c>
      <c r="E31" s="10" t="s">
        <v>11</v>
      </c>
      <c r="F31" s="11" t="s">
        <v>0</v>
      </c>
      <c r="G31" s="19" t="s">
        <v>168</v>
      </c>
      <c r="H31" s="12" t="s">
        <v>24</v>
      </c>
      <c r="I31" s="61">
        <v>50000</v>
      </c>
    </row>
    <row r="32" spans="1:9" x14ac:dyDescent="0.2">
      <c r="A32" s="73"/>
      <c r="B32" s="74"/>
      <c r="C32" s="75"/>
      <c r="D32" s="76"/>
      <c r="E32" s="13"/>
      <c r="F32" s="13"/>
      <c r="G32" s="77"/>
      <c r="H32" s="77"/>
      <c r="I32" s="60"/>
    </row>
    <row r="33" spans="1:9" ht="30" customHeight="1" x14ac:dyDescent="0.2">
      <c r="A33" s="46"/>
      <c r="B33" s="46"/>
      <c r="C33" s="115" t="s">
        <v>78</v>
      </c>
      <c r="D33" s="115"/>
      <c r="E33" s="115"/>
      <c r="F33" s="115"/>
      <c r="G33" s="52"/>
      <c r="H33" s="7"/>
      <c r="I33" s="57">
        <f>SUM(I34:I34)</f>
        <v>600</v>
      </c>
    </row>
    <row r="34" spans="1:9" s="91" customFormat="1" ht="45" x14ac:dyDescent="0.2">
      <c r="A34" s="79">
        <v>15</v>
      </c>
      <c r="B34" s="16" t="s">
        <v>234</v>
      </c>
      <c r="C34" s="80" t="s">
        <v>153</v>
      </c>
      <c r="D34" s="90" t="s">
        <v>154</v>
      </c>
      <c r="E34" s="8" t="s">
        <v>11</v>
      </c>
      <c r="F34" s="9" t="s">
        <v>0</v>
      </c>
      <c r="G34" s="16" t="s">
        <v>152</v>
      </c>
      <c r="H34" s="12" t="s">
        <v>4</v>
      </c>
      <c r="I34" s="61">
        <v>600</v>
      </c>
    </row>
    <row r="35" spans="1:9" x14ac:dyDescent="0.2">
      <c r="A35" s="92"/>
      <c r="B35" s="14"/>
      <c r="C35" s="93"/>
      <c r="D35" s="94"/>
      <c r="E35" s="14"/>
      <c r="F35" s="14"/>
      <c r="G35" s="14"/>
      <c r="H35" s="14"/>
      <c r="I35" s="62"/>
    </row>
    <row r="36" spans="1:9" ht="31.5" customHeight="1" x14ac:dyDescent="0.2">
      <c r="A36" s="70"/>
      <c r="B36" s="70"/>
      <c r="C36" s="115" t="s">
        <v>64</v>
      </c>
      <c r="D36" s="115"/>
      <c r="E36" s="115"/>
      <c r="F36" s="115"/>
      <c r="G36" s="52"/>
      <c r="H36" s="7"/>
      <c r="I36" s="55">
        <f>SUM(I37:I39)</f>
        <v>729.6</v>
      </c>
    </row>
    <row r="37" spans="1:9" ht="22.5" x14ac:dyDescent="0.2">
      <c r="A37" s="71">
        <v>16</v>
      </c>
      <c r="B37" s="16" t="s">
        <v>155</v>
      </c>
      <c r="C37" s="80" t="s">
        <v>87</v>
      </c>
      <c r="D37" s="90" t="s">
        <v>158</v>
      </c>
      <c r="E37" s="8" t="s">
        <v>11</v>
      </c>
      <c r="F37" s="9" t="s">
        <v>0</v>
      </c>
      <c r="G37" s="16" t="s">
        <v>161</v>
      </c>
      <c r="H37" s="8">
        <v>31</v>
      </c>
      <c r="I37" s="56">
        <v>182.4</v>
      </c>
    </row>
    <row r="38" spans="1:9" ht="22.5" x14ac:dyDescent="0.2">
      <c r="A38" s="71">
        <v>17</v>
      </c>
      <c r="B38" s="16" t="s">
        <v>156</v>
      </c>
      <c r="C38" s="80" t="s">
        <v>150</v>
      </c>
      <c r="D38" s="90" t="s">
        <v>159</v>
      </c>
      <c r="E38" s="8" t="s">
        <v>11</v>
      </c>
      <c r="F38" s="9" t="s">
        <v>0</v>
      </c>
      <c r="G38" s="16" t="s">
        <v>162</v>
      </c>
      <c r="H38" s="8">
        <v>34</v>
      </c>
      <c r="I38" s="56">
        <v>273.60000000000002</v>
      </c>
    </row>
    <row r="39" spans="1:9" ht="33.75" x14ac:dyDescent="0.2">
      <c r="A39" s="71">
        <v>18</v>
      </c>
      <c r="B39" s="16" t="s">
        <v>157</v>
      </c>
      <c r="C39" s="80" t="s">
        <v>164</v>
      </c>
      <c r="D39" s="90" t="s">
        <v>160</v>
      </c>
      <c r="E39" s="8" t="s">
        <v>11</v>
      </c>
      <c r="F39" s="9" t="s">
        <v>0</v>
      </c>
      <c r="G39" s="16" t="s">
        <v>163</v>
      </c>
      <c r="H39" s="8">
        <v>31</v>
      </c>
      <c r="I39" s="56">
        <v>273.60000000000002</v>
      </c>
    </row>
    <row r="40" spans="1:9" s="91" customFormat="1" x14ac:dyDescent="0.2">
      <c r="A40" s="85"/>
      <c r="B40" s="21"/>
      <c r="C40" s="95"/>
      <c r="D40" s="94"/>
      <c r="E40" s="21"/>
      <c r="F40" s="21"/>
      <c r="G40" s="21"/>
      <c r="H40" s="21"/>
      <c r="I40" s="63"/>
    </row>
    <row r="41" spans="1:9" ht="12.75" x14ac:dyDescent="0.2">
      <c r="A41" s="3"/>
      <c r="B41" s="3"/>
      <c r="C41" s="113" t="s">
        <v>28</v>
      </c>
      <c r="D41" s="113"/>
      <c r="E41" s="113"/>
      <c r="F41" s="113"/>
      <c r="G41" s="53"/>
      <c r="H41" s="20"/>
      <c r="I41" s="48">
        <f>SUM(I42:I54)</f>
        <v>48750</v>
      </c>
    </row>
    <row r="42" spans="1:9" s="91" customFormat="1" ht="45" x14ac:dyDescent="0.2">
      <c r="A42" s="79">
        <v>19</v>
      </c>
      <c r="B42" s="16" t="s">
        <v>235</v>
      </c>
      <c r="C42" s="38" t="s">
        <v>12</v>
      </c>
      <c r="D42" s="47" t="s">
        <v>80</v>
      </c>
      <c r="E42" s="16" t="s">
        <v>11</v>
      </c>
      <c r="F42" s="16" t="s">
        <v>29</v>
      </c>
      <c r="G42" s="10" t="s">
        <v>82</v>
      </c>
      <c r="H42" s="22" t="s">
        <v>24</v>
      </c>
      <c r="I42" s="64">
        <v>6000</v>
      </c>
    </row>
    <row r="43" spans="1:9" s="91" customFormat="1" ht="45" x14ac:dyDescent="0.2">
      <c r="A43" s="79">
        <v>20</v>
      </c>
      <c r="B43" s="16" t="s">
        <v>237</v>
      </c>
      <c r="C43" s="30" t="s">
        <v>90</v>
      </c>
      <c r="D43" s="47" t="s">
        <v>86</v>
      </c>
      <c r="E43" s="16" t="s">
        <v>11</v>
      </c>
      <c r="F43" s="16" t="s">
        <v>29</v>
      </c>
      <c r="G43" s="10" t="s">
        <v>165</v>
      </c>
      <c r="H43" s="22" t="s">
        <v>23</v>
      </c>
      <c r="I43" s="64">
        <v>2250</v>
      </c>
    </row>
    <row r="44" spans="1:9" s="91" customFormat="1" ht="45" x14ac:dyDescent="0.2">
      <c r="A44" s="79">
        <v>21</v>
      </c>
      <c r="B44" s="16" t="s">
        <v>236</v>
      </c>
      <c r="C44" s="78" t="s">
        <v>22</v>
      </c>
      <c r="D44" s="47" t="s">
        <v>138</v>
      </c>
      <c r="E44" s="16" t="s">
        <v>11</v>
      </c>
      <c r="F44" s="16" t="s">
        <v>29</v>
      </c>
      <c r="G44" s="10" t="s">
        <v>107</v>
      </c>
      <c r="H44" s="22" t="s">
        <v>4</v>
      </c>
      <c r="I44" s="64">
        <v>8000</v>
      </c>
    </row>
    <row r="45" spans="1:9" s="91" customFormat="1" ht="45" x14ac:dyDescent="0.2">
      <c r="A45" s="79">
        <v>22</v>
      </c>
      <c r="B45" s="16" t="s">
        <v>238</v>
      </c>
      <c r="C45" s="30" t="s">
        <v>137</v>
      </c>
      <c r="D45" s="47" t="s">
        <v>139</v>
      </c>
      <c r="E45" s="16" t="s">
        <v>11</v>
      </c>
      <c r="F45" s="16" t="s">
        <v>29</v>
      </c>
      <c r="G45" s="10" t="s">
        <v>111</v>
      </c>
      <c r="H45" s="22" t="s">
        <v>4</v>
      </c>
      <c r="I45" s="64">
        <v>6000</v>
      </c>
    </row>
    <row r="46" spans="1:9" s="91" customFormat="1" ht="45" x14ac:dyDescent="0.2">
      <c r="A46" s="79">
        <v>23</v>
      </c>
      <c r="B46" s="16" t="s">
        <v>239</v>
      </c>
      <c r="C46" s="30" t="s">
        <v>89</v>
      </c>
      <c r="D46" s="47" t="s">
        <v>166</v>
      </c>
      <c r="E46" s="16" t="s">
        <v>11</v>
      </c>
      <c r="F46" s="16" t="s">
        <v>29</v>
      </c>
      <c r="G46" s="16" t="s">
        <v>174</v>
      </c>
      <c r="H46" s="22" t="s">
        <v>23</v>
      </c>
      <c r="I46" s="64">
        <v>1500</v>
      </c>
    </row>
    <row r="47" spans="1:9" s="91" customFormat="1" ht="45" x14ac:dyDescent="0.2">
      <c r="A47" s="79">
        <v>24</v>
      </c>
      <c r="B47" s="16" t="s">
        <v>240</v>
      </c>
      <c r="C47" s="30" t="s">
        <v>206</v>
      </c>
      <c r="D47" s="47" t="s">
        <v>207</v>
      </c>
      <c r="E47" s="16" t="s">
        <v>11</v>
      </c>
      <c r="F47" s="16" t="s">
        <v>29</v>
      </c>
      <c r="G47" s="16" t="s">
        <v>208</v>
      </c>
      <c r="H47" s="22" t="s">
        <v>24</v>
      </c>
      <c r="I47" s="65">
        <v>1500</v>
      </c>
    </row>
    <row r="48" spans="1:9" s="91" customFormat="1" ht="45" x14ac:dyDescent="0.2">
      <c r="A48" s="79">
        <v>25</v>
      </c>
      <c r="B48" s="16" t="s">
        <v>241</v>
      </c>
      <c r="C48" s="30" t="s">
        <v>209</v>
      </c>
      <c r="D48" s="47" t="s">
        <v>210</v>
      </c>
      <c r="E48" s="16" t="s">
        <v>11</v>
      </c>
      <c r="F48" s="16" t="s">
        <v>29</v>
      </c>
      <c r="G48" s="16" t="s">
        <v>208</v>
      </c>
      <c r="H48" s="22" t="s">
        <v>23</v>
      </c>
      <c r="I48" s="65">
        <v>1500</v>
      </c>
    </row>
    <row r="49" spans="1:9" s="91" customFormat="1" ht="45" x14ac:dyDescent="0.2">
      <c r="A49" s="79">
        <v>26</v>
      </c>
      <c r="B49" s="16" t="s">
        <v>242</v>
      </c>
      <c r="C49" s="30" t="s">
        <v>211</v>
      </c>
      <c r="D49" s="47" t="s">
        <v>212</v>
      </c>
      <c r="E49" s="16" t="s">
        <v>11</v>
      </c>
      <c r="F49" s="16" t="s">
        <v>29</v>
      </c>
      <c r="G49" s="16" t="s">
        <v>213</v>
      </c>
      <c r="H49" s="22" t="s">
        <v>214</v>
      </c>
      <c r="I49" s="65">
        <v>1500</v>
      </c>
    </row>
    <row r="50" spans="1:9" s="91" customFormat="1" ht="45" x14ac:dyDescent="0.2">
      <c r="A50" s="79">
        <v>27</v>
      </c>
      <c r="B50" s="16" t="s">
        <v>243</v>
      </c>
      <c r="C50" s="30" t="s">
        <v>215</v>
      </c>
      <c r="D50" s="47" t="s">
        <v>216</v>
      </c>
      <c r="E50" s="16" t="s">
        <v>11</v>
      </c>
      <c r="F50" s="16" t="s">
        <v>29</v>
      </c>
      <c r="G50" s="16" t="s">
        <v>208</v>
      </c>
      <c r="H50" s="22" t="s">
        <v>23</v>
      </c>
      <c r="I50" s="65">
        <v>1500</v>
      </c>
    </row>
    <row r="51" spans="1:9" s="51" customFormat="1" ht="45" x14ac:dyDescent="0.2">
      <c r="A51" s="79">
        <v>28</v>
      </c>
      <c r="B51" s="16" t="s">
        <v>279</v>
      </c>
      <c r="C51" s="96" t="s">
        <v>18</v>
      </c>
      <c r="D51" s="50" t="s">
        <v>81</v>
      </c>
      <c r="E51" s="35" t="s">
        <v>11</v>
      </c>
      <c r="F51" s="35" t="s">
        <v>29</v>
      </c>
      <c r="G51" s="35" t="s">
        <v>274</v>
      </c>
      <c r="H51" s="36" t="s">
        <v>23</v>
      </c>
      <c r="I51" s="65">
        <v>6000</v>
      </c>
    </row>
    <row r="52" spans="1:9" s="51" customFormat="1" ht="45" x14ac:dyDescent="0.2">
      <c r="A52" s="79">
        <v>29</v>
      </c>
      <c r="B52" s="16" t="s">
        <v>278</v>
      </c>
      <c r="C52" s="96" t="s">
        <v>275</v>
      </c>
      <c r="D52" s="50" t="s">
        <v>276</v>
      </c>
      <c r="E52" s="35" t="s">
        <v>11</v>
      </c>
      <c r="F52" s="35" t="s">
        <v>29</v>
      </c>
      <c r="G52" s="35" t="s">
        <v>277</v>
      </c>
      <c r="H52" s="36" t="s">
        <v>4</v>
      </c>
      <c r="I52" s="65">
        <v>7000</v>
      </c>
    </row>
    <row r="53" spans="1:9" s="51" customFormat="1" ht="45" x14ac:dyDescent="0.2">
      <c r="A53" s="79">
        <v>30</v>
      </c>
      <c r="B53" s="16" t="s">
        <v>287</v>
      </c>
      <c r="C53" s="80" t="s">
        <v>153</v>
      </c>
      <c r="D53" s="50" t="s">
        <v>282</v>
      </c>
      <c r="E53" s="35" t="s">
        <v>11</v>
      </c>
      <c r="F53" s="35" t="s">
        <v>29</v>
      </c>
      <c r="G53" s="35" t="s">
        <v>284</v>
      </c>
      <c r="H53" s="36" t="s">
        <v>4</v>
      </c>
      <c r="I53" s="65">
        <v>3000</v>
      </c>
    </row>
    <row r="54" spans="1:9" s="51" customFormat="1" ht="45" x14ac:dyDescent="0.2">
      <c r="A54" s="79">
        <v>31</v>
      </c>
      <c r="B54" s="16" t="s">
        <v>286</v>
      </c>
      <c r="C54" s="80" t="s">
        <v>285</v>
      </c>
      <c r="D54" s="50" t="s">
        <v>283</v>
      </c>
      <c r="E54" s="35" t="s">
        <v>11</v>
      </c>
      <c r="F54" s="35" t="s">
        <v>29</v>
      </c>
      <c r="G54" s="35" t="s">
        <v>284</v>
      </c>
      <c r="H54" s="12" t="s">
        <v>21</v>
      </c>
      <c r="I54" s="65">
        <v>3000</v>
      </c>
    </row>
    <row r="55" spans="1:9" ht="15" x14ac:dyDescent="0.2">
      <c r="A55" s="73"/>
      <c r="B55" s="97"/>
      <c r="C55" s="93"/>
      <c r="D55" s="17"/>
      <c r="E55" s="14"/>
      <c r="F55" s="14"/>
      <c r="G55" s="14"/>
      <c r="H55" s="14"/>
      <c r="I55" s="66"/>
    </row>
    <row r="56" spans="1:9" ht="12.75" x14ac:dyDescent="0.2">
      <c r="A56" s="3"/>
      <c r="B56" s="3"/>
      <c r="C56" s="113" t="s">
        <v>14</v>
      </c>
      <c r="D56" s="113"/>
      <c r="E56" s="113"/>
      <c r="F56" s="113"/>
      <c r="G56" s="53"/>
      <c r="H56" s="20"/>
      <c r="I56" s="48">
        <f>SUM(I57:I70)</f>
        <v>20640</v>
      </c>
    </row>
    <row r="57" spans="1:9" ht="45" x14ac:dyDescent="0.2">
      <c r="A57" s="85">
        <v>32</v>
      </c>
      <c r="B57" s="25" t="s">
        <v>244</v>
      </c>
      <c r="C57" s="38" t="s">
        <v>13</v>
      </c>
      <c r="D57" s="98" t="s">
        <v>217</v>
      </c>
      <c r="E57" s="25" t="s">
        <v>11</v>
      </c>
      <c r="F57" s="29" t="s">
        <v>16</v>
      </c>
      <c r="G57" s="10" t="s">
        <v>82</v>
      </c>
      <c r="H57" s="12" t="s">
        <v>4</v>
      </c>
      <c r="I57" s="56">
        <v>4000</v>
      </c>
    </row>
    <row r="58" spans="1:9" s="91" customFormat="1" ht="45" x14ac:dyDescent="0.2">
      <c r="A58" s="71">
        <v>33</v>
      </c>
      <c r="B58" s="39" t="s">
        <v>245</v>
      </c>
      <c r="C58" s="30" t="s">
        <v>124</v>
      </c>
      <c r="D58" s="98" t="s">
        <v>112</v>
      </c>
      <c r="E58" s="25" t="s">
        <v>11</v>
      </c>
      <c r="F58" s="29" t="s">
        <v>16</v>
      </c>
      <c r="G58" s="10" t="s">
        <v>140</v>
      </c>
      <c r="H58" s="12" t="s">
        <v>133</v>
      </c>
      <c r="I58" s="67">
        <v>2500</v>
      </c>
    </row>
    <row r="59" spans="1:9" s="91" customFormat="1" ht="45" x14ac:dyDescent="0.2">
      <c r="A59" s="85">
        <v>34</v>
      </c>
      <c r="B59" s="39" t="s">
        <v>246</v>
      </c>
      <c r="C59" s="30" t="s">
        <v>125</v>
      </c>
      <c r="D59" s="98" t="s">
        <v>113</v>
      </c>
      <c r="E59" s="25" t="s">
        <v>11</v>
      </c>
      <c r="F59" s="29" t="s">
        <v>16</v>
      </c>
      <c r="G59" s="10" t="s">
        <v>140</v>
      </c>
      <c r="H59" s="12" t="s">
        <v>133</v>
      </c>
      <c r="I59" s="67">
        <v>2400</v>
      </c>
    </row>
    <row r="60" spans="1:9" s="91" customFormat="1" ht="45" x14ac:dyDescent="0.2">
      <c r="A60" s="71">
        <v>35</v>
      </c>
      <c r="B60" s="39" t="s">
        <v>247</v>
      </c>
      <c r="C60" s="30" t="s">
        <v>126</v>
      </c>
      <c r="D60" s="98" t="s">
        <v>114</v>
      </c>
      <c r="E60" s="25" t="s">
        <v>11</v>
      </c>
      <c r="F60" s="29" t="s">
        <v>16</v>
      </c>
      <c r="G60" s="10" t="s">
        <v>140</v>
      </c>
      <c r="H60" s="12" t="s">
        <v>20</v>
      </c>
      <c r="I60" s="67">
        <v>500</v>
      </c>
    </row>
    <row r="61" spans="1:9" s="91" customFormat="1" ht="45" x14ac:dyDescent="0.2">
      <c r="A61" s="85">
        <v>36</v>
      </c>
      <c r="B61" s="39" t="s">
        <v>248</v>
      </c>
      <c r="C61" s="30" t="s">
        <v>127</v>
      </c>
      <c r="D61" s="98" t="s">
        <v>115</v>
      </c>
      <c r="E61" s="25" t="s">
        <v>11</v>
      </c>
      <c r="F61" s="29" t="s">
        <v>16</v>
      </c>
      <c r="G61" s="10" t="s">
        <v>140</v>
      </c>
      <c r="H61" s="12" t="s">
        <v>23</v>
      </c>
      <c r="I61" s="67">
        <v>300</v>
      </c>
    </row>
    <row r="62" spans="1:9" s="91" customFormat="1" ht="45" x14ac:dyDescent="0.2">
      <c r="A62" s="71">
        <v>37</v>
      </c>
      <c r="B62" s="39" t="s">
        <v>249</v>
      </c>
      <c r="C62" s="30" t="s">
        <v>129</v>
      </c>
      <c r="D62" s="98" t="s">
        <v>116</v>
      </c>
      <c r="E62" s="25" t="s">
        <v>11</v>
      </c>
      <c r="F62" s="29" t="s">
        <v>16</v>
      </c>
      <c r="G62" s="10" t="s">
        <v>140</v>
      </c>
      <c r="H62" s="12" t="s">
        <v>4</v>
      </c>
      <c r="I62" s="67">
        <v>600</v>
      </c>
    </row>
    <row r="63" spans="1:9" s="91" customFormat="1" ht="45" x14ac:dyDescent="0.2">
      <c r="A63" s="85">
        <v>38</v>
      </c>
      <c r="B63" s="39" t="s">
        <v>250</v>
      </c>
      <c r="C63" s="30" t="s">
        <v>167</v>
      </c>
      <c r="D63" s="98" t="s">
        <v>117</v>
      </c>
      <c r="E63" s="25" t="s">
        <v>11</v>
      </c>
      <c r="F63" s="29" t="s">
        <v>16</v>
      </c>
      <c r="G63" s="10" t="s">
        <v>140</v>
      </c>
      <c r="H63" s="12" t="s">
        <v>4</v>
      </c>
      <c r="I63" s="67">
        <v>600</v>
      </c>
    </row>
    <row r="64" spans="1:9" s="91" customFormat="1" ht="45" x14ac:dyDescent="0.2">
      <c r="A64" s="71">
        <v>39</v>
      </c>
      <c r="B64" s="39" t="s">
        <v>251</v>
      </c>
      <c r="C64" s="30" t="s">
        <v>128</v>
      </c>
      <c r="D64" s="98" t="s">
        <v>118</v>
      </c>
      <c r="E64" s="25" t="s">
        <v>11</v>
      </c>
      <c r="F64" s="29" t="s">
        <v>16</v>
      </c>
      <c r="G64" s="10" t="s">
        <v>140</v>
      </c>
      <c r="H64" s="12" t="s">
        <v>34</v>
      </c>
      <c r="I64" s="67">
        <v>500</v>
      </c>
    </row>
    <row r="65" spans="1:9" s="91" customFormat="1" ht="45" x14ac:dyDescent="0.2">
      <c r="A65" s="85">
        <v>40</v>
      </c>
      <c r="B65" s="39" t="s">
        <v>252</v>
      </c>
      <c r="C65" s="30" t="s">
        <v>130</v>
      </c>
      <c r="D65" s="98" t="s">
        <v>119</v>
      </c>
      <c r="E65" s="25" t="s">
        <v>11</v>
      </c>
      <c r="F65" s="29" t="s">
        <v>16</v>
      </c>
      <c r="G65" s="10" t="s">
        <v>140</v>
      </c>
      <c r="H65" s="12" t="s">
        <v>20</v>
      </c>
      <c r="I65" s="67">
        <v>600</v>
      </c>
    </row>
    <row r="66" spans="1:9" s="91" customFormat="1" ht="45" x14ac:dyDescent="0.2">
      <c r="A66" s="71">
        <v>41</v>
      </c>
      <c r="B66" s="39" t="s">
        <v>266</v>
      </c>
      <c r="C66" s="30" t="s">
        <v>131</v>
      </c>
      <c r="D66" s="98" t="s">
        <v>120</v>
      </c>
      <c r="E66" s="25" t="s">
        <v>11</v>
      </c>
      <c r="F66" s="29" t="s">
        <v>16</v>
      </c>
      <c r="G66" s="10" t="s">
        <v>107</v>
      </c>
      <c r="H66" s="12" t="s">
        <v>24</v>
      </c>
      <c r="I66" s="67">
        <v>1180</v>
      </c>
    </row>
    <row r="67" spans="1:9" s="91" customFormat="1" ht="45" x14ac:dyDescent="0.2">
      <c r="A67" s="85">
        <v>42</v>
      </c>
      <c r="B67" s="39" t="s">
        <v>267</v>
      </c>
      <c r="C67" s="38" t="s">
        <v>63</v>
      </c>
      <c r="D67" s="98" t="s">
        <v>121</v>
      </c>
      <c r="E67" s="25" t="s">
        <v>11</v>
      </c>
      <c r="F67" s="29" t="s">
        <v>16</v>
      </c>
      <c r="G67" s="10" t="s">
        <v>107</v>
      </c>
      <c r="H67" s="12" t="s">
        <v>25</v>
      </c>
      <c r="I67" s="67">
        <v>1033</v>
      </c>
    </row>
    <row r="68" spans="1:9" s="91" customFormat="1" ht="45" x14ac:dyDescent="0.2">
      <c r="A68" s="71">
        <v>43</v>
      </c>
      <c r="B68" s="39" t="s">
        <v>268</v>
      </c>
      <c r="C68" s="30" t="s">
        <v>132</v>
      </c>
      <c r="D68" s="98" t="s">
        <v>122</v>
      </c>
      <c r="E68" s="25" t="s">
        <v>11</v>
      </c>
      <c r="F68" s="29" t="s">
        <v>16</v>
      </c>
      <c r="G68" s="10" t="s">
        <v>107</v>
      </c>
      <c r="H68" s="12" t="s">
        <v>134</v>
      </c>
      <c r="I68" s="67">
        <v>1055</v>
      </c>
    </row>
    <row r="69" spans="1:9" s="91" customFormat="1" ht="45" x14ac:dyDescent="0.2">
      <c r="A69" s="85">
        <v>44</v>
      </c>
      <c r="B69" s="39" t="s">
        <v>269</v>
      </c>
      <c r="C69" s="30" t="s">
        <v>33</v>
      </c>
      <c r="D69" s="98" t="s">
        <v>123</v>
      </c>
      <c r="E69" s="25" t="s">
        <v>11</v>
      </c>
      <c r="F69" s="29" t="s">
        <v>16</v>
      </c>
      <c r="G69" s="10" t="s">
        <v>107</v>
      </c>
      <c r="H69" s="12" t="s">
        <v>21</v>
      </c>
      <c r="I69" s="67">
        <v>1172</v>
      </c>
    </row>
    <row r="70" spans="1:9" s="91" customFormat="1" ht="45" x14ac:dyDescent="0.2">
      <c r="A70" s="71">
        <v>45</v>
      </c>
      <c r="B70" s="39" t="s">
        <v>280</v>
      </c>
      <c r="C70" s="30" t="s">
        <v>13</v>
      </c>
      <c r="D70" s="98" t="s">
        <v>169</v>
      </c>
      <c r="E70" s="25" t="s">
        <v>11</v>
      </c>
      <c r="F70" s="29" t="s">
        <v>16</v>
      </c>
      <c r="G70" s="10" t="s">
        <v>168</v>
      </c>
      <c r="H70" s="12" t="s">
        <v>141</v>
      </c>
      <c r="I70" s="64">
        <v>4200</v>
      </c>
    </row>
    <row r="71" spans="1:9" s="91" customFormat="1" x14ac:dyDescent="0.2">
      <c r="A71" s="73"/>
      <c r="B71" s="21"/>
      <c r="C71" s="93"/>
      <c r="D71" s="94"/>
      <c r="E71" s="21"/>
      <c r="F71" s="21"/>
      <c r="G71" s="14"/>
      <c r="H71" s="28"/>
      <c r="I71" s="63"/>
    </row>
    <row r="72" spans="1:9" s="91" customFormat="1" ht="30.75" customHeight="1" x14ac:dyDescent="0.2">
      <c r="A72" s="3"/>
      <c r="B72" s="3"/>
      <c r="C72" s="113" t="s">
        <v>65</v>
      </c>
      <c r="D72" s="113"/>
      <c r="E72" s="113"/>
      <c r="F72" s="113"/>
      <c r="G72" s="53"/>
      <c r="H72" s="20"/>
      <c r="I72" s="48">
        <f>SUM(I73:I75)</f>
        <v>595.11500000000001</v>
      </c>
    </row>
    <row r="73" spans="1:9" s="51" customFormat="1" ht="56.25" x14ac:dyDescent="0.2">
      <c r="A73" s="99">
        <v>46</v>
      </c>
      <c r="B73" s="35" t="s">
        <v>311</v>
      </c>
      <c r="C73" s="96" t="s">
        <v>171</v>
      </c>
      <c r="D73" s="50" t="s">
        <v>263</v>
      </c>
      <c r="E73" s="35" t="s">
        <v>15</v>
      </c>
      <c r="F73" s="44" t="s">
        <v>170</v>
      </c>
      <c r="G73" s="35">
        <v>2022</v>
      </c>
      <c r="H73" s="35">
        <v>34</v>
      </c>
      <c r="I73" s="65">
        <v>75</v>
      </c>
    </row>
    <row r="74" spans="1:9" s="51" customFormat="1" ht="56.25" x14ac:dyDescent="0.2">
      <c r="A74" s="100">
        <v>47</v>
      </c>
      <c r="B74" s="35" t="s">
        <v>312</v>
      </c>
      <c r="C74" s="96" t="s">
        <v>264</v>
      </c>
      <c r="D74" s="50" t="s">
        <v>265</v>
      </c>
      <c r="E74" s="35" t="s">
        <v>15</v>
      </c>
      <c r="F74" s="44" t="s">
        <v>170</v>
      </c>
      <c r="G74" s="35">
        <v>2022</v>
      </c>
      <c r="H74" s="35">
        <v>34</v>
      </c>
      <c r="I74" s="65">
        <v>85</v>
      </c>
    </row>
    <row r="75" spans="1:9" s="51" customFormat="1" ht="67.5" x14ac:dyDescent="0.2">
      <c r="A75" s="99">
        <v>48</v>
      </c>
      <c r="B75" s="35" t="s">
        <v>317</v>
      </c>
      <c r="C75" s="96" t="s">
        <v>40</v>
      </c>
      <c r="D75" s="50" t="s">
        <v>318</v>
      </c>
      <c r="E75" s="35" t="s">
        <v>15</v>
      </c>
      <c r="F75" s="44" t="s">
        <v>170</v>
      </c>
      <c r="G75" s="35" t="s">
        <v>274</v>
      </c>
      <c r="H75" s="35" t="s">
        <v>356</v>
      </c>
      <c r="I75" s="65">
        <v>435.11500000000001</v>
      </c>
    </row>
    <row r="76" spans="1:9" s="91" customFormat="1" x14ac:dyDescent="0.2">
      <c r="A76" s="85"/>
      <c r="B76" s="21"/>
      <c r="C76" s="95"/>
      <c r="D76" s="94"/>
      <c r="E76" s="21"/>
      <c r="F76" s="21"/>
      <c r="G76" s="21"/>
      <c r="H76" s="21"/>
      <c r="I76" s="63"/>
    </row>
    <row r="77" spans="1:9" ht="12.75" x14ac:dyDescent="0.2">
      <c r="A77" s="3"/>
      <c r="B77" s="3"/>
      <c r="C77" s="113" t="s">
        <v>3</v>
      </c>
      <c r="D77" s="113"/>
      <c r="E77" s="113"/>
      <c r="F77" s="113"/>
      <c r="G77" s="53"/>
      <c r="H77" s="20"/>
      <c r="I77" s="48">
        <f>SUM(I78:I80)</f>
        <v>718.8</v>
      </c>
    </row>
    <row r="78" spans="1:9" s="51" customFormat="1" ht="67.5" x14ac:dyDescent="0.2">
      <c r="A78" s="25">
        <v>49</v>
      </c>
      <c r="B78" s="39" t="s">
        <v>292</v>
      </c>
      <c r="C78" s="96" t="s">
        <v>32</v>
      </c>
      <c r="D78" s="96" t="s">
        <v>293</v>
      </c>
      <c r="E78" s="35" t="s">
        <v>15</v>
      </c>
      <c r="F78" s="35" t="s">
        <v>335</v>
      </c>
      <c r="G78" s="35">
        <v>2022</v>
      </c>
      <c r="H78" s="40" t="s">
        <v>20</v>
      </c>
      <c r="I78" s="65">
        <v>400</v>
      </c>
    </row>
    <row r="79" spans="1:9" s="51" customFormat="1" ht="56.25" x14ac:dyDescent="0.2">
      <c r="A79" s="25">
        <v>50</v>
      </c>
      <c r="B79" s="39" t="s">
        <v>322</v>
      </c>
      <c r="C79" s="101" t="s">
        <v>173</v>
      </c>
      <c r="D79" s="96" t="s">
        <v>323</v>
      </c>
      <c r="E79" s="35" t="s">
        <v>15</v>
      </c>
      <c r="F79" s="35" t="s">
        <v>324</v>
      </c>
      <c r="G79" s="35">
        <v>2022</v>
      </c>
      <c r="H79" s="40" t="s">
        <v>4</v>
      </c>
      <c r="I79" s="65">
        <v>176.3</v>
      </c>
    </row>
    <row r="80" spans="1:9" s="51" customFormat="1" ht="78.75" x14ac:dyDescent="0.2">
      <c r="A80" s="25">
        <v>51</v>
      </c>
      <c r="B80" s="39" t="s">
        <v>326</v>
      </c>
      <c r="C80" s="101" t="s">
        <v>328</v>
      </c>
      <c r="D80" s="96" t="s">
        <v>327</v>
      </c>
      <c r="E80" s="35" t="s">
        <v>15</v>
      </c>
      <c r="F80" s="35" t="s">
        <v>325</v>
      </c>
      <c r="G80" s="35">
        <v>2022</v>
      </c>
      <c r="H80" s="40" t="s">
        <v>21</v>
      </c>
      <c r="I80" s="65">
        <v>142.5</v>
      </c>
    </row>
    <row r="81" spans="1:9" ht="15" x14ac:dyDescent="0.2">
      <c r="A81" s="73"/>
      <c r="B81" s="97"/>
      <c r="C81" s="93"/>
      <c r="D81" s="17"/>
      <c r="E81" s="14"/>
      <c r="F81" s="14"/>
      <c r="G81" s="14"/>
      <c r="H81" s="14"/>
      <c r="I81" s="66"/>
    </row>
    <row r="82" spans="1:9" s="102" customFormat="1" ht="12.75" x14ac:dyDescent="0.2">
      <c r="A82" s="3"/>
      <c r="B82" s="4"/>
      <c r="C82" s="114" t="s">
        <v>41</v>
      </c>
      <c r="D82" s="114"/>
      <c r="E82" s="114"/>
      <c r="F82" s="114"/>
      <c r="G82" s="54"/>
      <c r="H82" s="18"/>
      <c r="I82" s="48">
        <f>I83+I87</f>
        <v>8362.2460700000011</v>
      </c>
    </row>
    <row r="83" spans="1:9" s="102" customFormat="1" ht="12.75" x14ac:dyDescent="0.2">
      <c r="A83" s="3"/>
      <c r="B83" s="3"/>
      <c r="C83" s="115" t="s">
        <v>135</v>
      </c>
      <c r="D83" s="115"/>
      <c r="E83" s="115"/>
      <c r="F83" s="115"/>
      <c r="G83" s="54"/>
      <c r="H83" s="18"/>
      <c r="I83" s="57">
        <f>SUM(I84:I86)</f>
        <v>4396.2455</v>
      </c>
    </row>
    <row r="84" spans="1:9" s="104" customFormat="1" ht="45" x14ac:dyDescent="0.2">
      <c r="A84" s="35">
        <v>52</v>
      </c>
      <c r="B84" s="103" t="s">
        <v>307</v>
      </c>
      <c r="C84" s="49" t="s">
        <v>136</v>
      </c>
      <c r="D84" s="50" t="s">
        <v>313</v>
      </c>
      <c r="E84" s="35" t="s">
        <v>57</v>
      </c>
      <c r="F84" s="35" t="s">
        <v>83</v>
      </c>
      <c r="G84" s="35">
        <v>2022</v>
      </c>
      <c r="H84" s="40" t="s">
        <v>357</v>
      </c>
      <c r="I84" s="64">
        <v>2222.2755000000002</v>
      </c>
    </row>
    <row r="85" spans="1:9" s="91" customFormat="1" ht="33.75" x14ac:dyDescent="0.2">
      <c r="A85" s="16">
        <v>53</v>
      </c>
      <c r="B85" s="105" t="s">
        <v>300</v>
      </c>
      <c r="C85" s="106" t="s">
        <v>297</v>
      </c>
      <c r="D85" s="47" t="s">
        <v>299</v>
      </c>
      <c r="E85" s="16" t="s">
        <v>57</v>
      </c>
      <c r="F85" s="16" t="s">
        <v>298</v>
      </c>
      <c r="G85" s="16" t="s">
        <v>274</v>
      </c>
      <c r="H85" s="22" t="s">
        <v>39</v>
      </c>
      <c r="I85" s="64">
        <v>1406.6</v>
      </c>
    </row>
    <row r="86" spans="1:9" s="91" customFormat="1" ht="33.75" x14ac:dyDescent="0.2">
      <c r="A86" s="16">
        <v>54</v>
      </c>
      <c r="B86" s="16" t="s">
        <v>308</v>
      </c>
      <c r="C86" s="106" t="s">
        <v>310</v>
      </c>
      <c r="D86" s="47" t="s">
        <v>309</v>
      </c>
      <c r="E86" s="16" t="s">
        <v>57</v>
      </c>
      <c r="F86" s="35" t="s">
        <v>83</v>
      </c>
      <c r="G86" s="16">
        <v>2022</v>
      </c>
      <c r="H86" s="22" t="s">
        <v>39</v>
      </c>
      <c r="I86" s="65">
        <v>767.37</v>
      </c>
    </row>
    <row r="87" spans="1:9" x14ac:dyDescent="0.2">
      <c r="A87" s="3"/>
      <c r="B87" s="3"/>
      <c r="C87" s="115" t="s">
        <v>17</v>
      </c>
      <c r="D87" s="115"/>
      <c r="E87" s="115"/>
      <c r="F87" s="115"/>
      <c r="G87" s="52"/>
      <c r="H87" s="7"/>
      <c r="I87" s="57">
        <f>SUM(I88:I89)</f>
        <v>3966.0005700000002</v>
      </c>
    </row>
    <row r="88" spans="1:9" s="104" customFormat="1" ht="33.75" x14ac:dyDescent="0.2">
      <c r="A88" s="35">
        <v>55</v>
      </c>
      <c r="B88" s="45" t="s">
        <v>179</v>
      </c>
      <c r="C88" s="107" t="s">
        <v>38</v>
      </c>
      <c r="D88" s="108" t="s">
        <v>177</v>
      </c>
      <c r="E88" s="35" t="s">
        <v>57</v>
      </c>
      <c r="F88" s="45" t="s">
        <v>180</v>
      </c>
      <c r="G88" s="35" t="s">
        <v>178</v>
      </c>
      <c r="H88" s="36" t="s">
        <v>39</v>
      </c>
      <c r="I88" s="64">
        <f>2646.64772+19.35285</f>
        <v>2666.0005700000002</v>
      </c>
    </row>
    <row r="89" spans="1:9" s="51" customFormat="1" ht="80.25" customHeight="1" x14ac:dyDescent="0.2">
      <c r="A89" s="35">
        <v>56</v>
      </c>
      <c r="B89" s="35" t="s">
        <v>332</v>
      </c>
      <c r="C89" s="49" t="s">
        <v>149</v>
      </c>
      <c r="D89" s="50" t="s">
        <v>333</v>
      </c>
      <c r="E89" s="35" t="s">
        <v>57</v>
      </c>
      <c r="F89" s="35" t="s">
        <v>334</v>
      </c>
      <c r="G89" s="35" t="s">
        <v>152</v>
      </c>
      <c r="H89" s="36" t="s">
        <v>181</v>
      </c>
      <c r="I89" s="65">
        <v>1300</v>
      </c>
    </row>
    <row r="90" spans="1:9" ht="15" x14ac:dyDescent="0.2">
      <c r="A90" s="73"/>
      <c r="B90" s="97"/>
      <c r="C90" s="93"/>
      <c r="D90" s="17"/>
      <c r="E90" s="14"/>
      <c r="F90" s="14"/>
      <c r="G90" s="14"/>
      <c r="H90" s="14"/>
      <c r="I90" s="66"/>
    </row>
    <row r="91" spans="1:9" ht="12.75" x14ac:dyDescent="0.2">
      <c r="A91" s="3"/>
      <c r="B91" s="4"/>
      <c r="C91" s="114" t="s">
        <v>42</v>
      </c>
      <c r="D91" s="114"/>
      <c r="E91" s="114"/>
      <c r="F91" s="114"/>
      <c r="G91" s="54"/>
      <c r="H91" s="18"/>
      <c r="I91" s="48">
        <f>I92+I95</f>
        <v>2773.5</v>
      </c>
    </row>
    <row r="92" spans="1:9" x14ac:dyDescent="0.2">
      <c r="A92" s="46"/>
      <c r="B92" s="46"/>
      <c r="C92" s="115" t="s">
        <v>43</v>
      </c>
      <c r="D92" s="115"/>
      <c r="E92" s="115"/>
      <c r="F92" s="115"/>
      <c r="G92" s="52"/>
      <c r="H92" s="7"/>
      <c r="I92" s="57">
        <f>SUM(I93:I94)</f>
        <v>1500</v>
      </c>
    </row>
    <row r="93" spans="1:9" s="91" customFormat="1" ht="22.5" x14ac:dyDescent="0.2">
      <c r="A93" s="25">
        <v>57</v>
      </c>
      <c r="B93" s="25" t="s">
        <v>187</v>
      </c>
      <c r="C93" s="30" t="s">
        <v>53</v>
      </c>
      <c r="D93" s="72" t="s">
        <v>54</v>
      </c>
      <c r="E93" s="25" t="s">
        <v>15</v>
      </c>
      <c r="F93" s="29" t="s">
        <v>55</v>
      </c>
      <c r="G93" s="29" t="s">
        <v>336</v>
      </c>
      <c r="H93" s="23" t="s">
        <v>56</v>
      </c>
      <c r="I93" s="64">
        <v>1000</v>
      </c>
    </row>
    <row r="94" spans="1:9" s="91" customFormat="1" ht="33.75" x14ac:dyDescent="0.2">
      <c r="A94" s="25">
        <v>58</v>
      </c>
      <c r="B94" s="25" t="s">
        <v>73</v>
      </c>
      <c r="C94" s="38" t="s">
        <v>74</v>
      </c>
      <c r="D94" s="72" t="s">
        <v>75</v>
      </c>
      <c r="E94" s="25" t="s">
        <v>11</v>
      </c>
      <c r="F94" s="29" t="s">
        <v>55</v>
      </c>
      <c r="G94" s="29" t="s">
        <v>337</v>
      </c>
      <c r="H94" s="16">
        <v>15</v>
      </c>
      <c r="I94" s="64">
        <v>500</v>
      </c>
    </row>
    <row r="95" spans="1:9" x14ac:dyDescent="0.2">
      <c r="A95" s="46"/>
      <c r="B95" s="46"/>
      <c r="C95" s="115" t="s">
        <v>44</v>
      </c>
      <c r="D95" s="115"/>
      <c r="E95" s="115"/>
      <c r="F95" s="115"/>
      <c r="G95" s="52"/>
      <c r="H95" s="7"/>
      <c r="I95" s="57">
        <f>SUM(I96:I101)</f>
        <v>1273.5</v>
      </c>
    </row>
    <row r="96" spans="1:9" s="91" customFormat="1" ht="22.5" x14ac:dyDescent="0.2">
      <c r="A96" s="25">
        <v>59</v>
      </c>
      <c r="B96" s="25" t="s">
        <v>35</v>
      </c>
      <c r="C96" s="96" t="s">
        <v>37</v>
      </c>
      <c r="D96" s="109" t="s">
        <v>36</v>
      </c>
      <c r="E96" s="35" t="s">
        <v>15</v>
      </c>
      <c r="F96" s="35" t="s">
        <v>52</v>
      </c>
      <c r="G96" s="41" t="s">
        <v>338</v>
      </c>
      <c r="H96" s="29">
        <v>14</v>
      </c>
      <c r="I96" s="67">
        <v>9</v>
      </c>
    </row>
    <row r="97" spans="1:9" s="91" customFormat="1" ht="33.75" x14ac:dyDescent="0.2">
      <c r="A97" s="29">
        <v>60</v>
      </c>
      <c r="B97" s="25" t="s">
        <v>188</v>
      </c>
      <c r="C97" s="38" t="s">
        <v>62</v>
      </c>
      <c r="D97" s="72" t="s">
        <v>48</v>
      </c>
      <c r="E97" s="16" t="s">
        <v>15</v>
      </c>
      <c r="F97" s="35" t="s">
        <v>52</v>
      </c>
      <c r="G97" s="16" t="s">
        <v>183</v>
      </c>
      <c r="H97" s="29">
        <v>14</v>
      </c>
      <c r="I97" s="67">
        <v>9.5</v>
      </c>
    </row>
    <row r="98" spans="1:9" s="51" customFormat="1" ht="22.5" x14ac:dyDescent="0.2">
      <c r="A98" s="16">
        <v>61</v>
      </c>
      <c r="B98" s="35" t="s">
        <v>68</v>
      </c>
      <c r="C98" s="96" t="s">
        <v>69</v>
      </c>
      <c r="D98" s="110" t="s">
        <v>70</v>
      </c>
      <c r="E98" s="35" t="s">
        <v>15</v>
      </c>
      <c r="F98" s="44" t="s">
        <v>262</v>
      </c>
      <c r="G98" s="35" t="s">
        <v>151</v>
      </c>
      <c r="H98" s="36" t="s">
        <v>31</v>
      </c>
      <c r="I98" s="65">
        <v>250</v>
      </c>
    </row>
    <row r="99" spans="1:9" s="51" customFormat="1" ht="22.5" x14ac:dyDescent="0.2">
      <c r="A99" s="16">
        <v>62</v>
      </c>
      <c r="B99" s="35" t="s">
        <v>260</v>
      </c>
      <c r="C99" s="96" t="s">
        <v>69</v>
      </c>
      <c r="D99" s="110" t="s">
        <v>261</v>
      </c>
      <c r="E99" s="35" t="s">
        <v>15</v>
      </c>
      <c r="F99" s="44" t="s">
        <v>262</v>
      </c>
      <c r="G99" s="35">
        <v>2022</v>
      </c>
      <c r="H99" s="36" t="s">
        <v>31</v>
      </c>
      <c r="I99" s="65">
        <v>150</v>
      </c>
    </row>
    <row r="100" spans="1:9" s="51" customFormat="1" ht="56.25" x14ac:dyDescent="0.2">
      <c r="A100" s="25">
        <v>63</v>
      </c>
      <c r="B100" s="35" t="s">
        <v>257</v>
      </c>
      <c r="C100" s="96" t="s">
        <v>149</v>
      </c>
      <c r="D100" s="110" t="s">
        <v>258</v>
      </c>
      <c r="E100" s="35" t="s">
        <v>11</v>
      </c>
      <c r="F100" s="44" t="s">
        <v>259</v>
      </c>
      <c r="G100" s="35">
        <v>2022</v>
      </c>
      <c r="H100" s="36" t="s">
        <v>181</v>
      </c>
      <c r="I100" s="65">
        <v>105</v>
      </c>
    </row>
    <row r="101" spans="1:9" s="51" customFormat="1" ht="22.5" x14ac:dyDescent="0.2">
      <c r="A101" s="16">
        <v>64</v>
      </c>
      <c r="B101" s="35" t="s">
        <v>314</v>
      </c>
      <c r="C101" s="96" t="s">
        <v>172</v>
      </c>
      <c r="D101" s="109" t="s">
        <v>315</v>
      </c>
      <c r="E101" s="39" t="s">
        <v>11</v>
      </c>
      <c r="F101" s="41" t="s">
        <v>316</v>
      </c>
      <c r="G101" s="41">
        <v>2022</v>
      </c>
      <c r="H101" s="35">
        <v>16</v>
      </c>
      <c r="I101" s="65">
        <v>750</v>
      </c>
    </row>
    <row r="102" spans="1:9" s="2" customFormat="1" ht="12.75" x14ac:dyDescent="0.2">
      <c r="A102" s="111"/>
      <c r="B102" s="33"/>
      <c r="C102" s="93"/>
      <c r="D102" s="76"/>
      <c r="E102" s="21"/>
      <c r="F102" s="14"/>
      <c r="G102" s="14"/>
      <c r="H102" s="14"/>
      <c r="I102" s="66"/>
    </row>
    <row r="103" spans="1:9" ht="12.75" x14ac:dyDescent="0.2">
      <c r="A103" s="3"/>
      <c r="B103" s="3"/>
      <c r="C103" s="113" t="s">
        <v>26</v>
      </c>
      <c r="D103" s="113"/>
      <c r="E103" s="113"/>
      <c r="F103" s="113"/>
      <c r="G103" s="53"/>
      <c r="H103" s="20"/>
      <c r="I103" s="48">
        <f>SUM(I104:I130)</f>
        <v>42530.789680000009</v>
      </c>
    </row>
    <row r="104" spans="1:9" s="91" customFormat="1" ht="33.75" x14ac:dyDescent="0.2">
      <c r="A104" s="25">
        <v>65</v>
      </c>
      <c r="B104" s="34" t="s">
        <v>93</v>
      </c>
      <c r="C104" s="38" t="s">
        <v>62</v>
      </c>
      <c r="D104" s="47" t="s">
        <v>48</v>
      </c>
      <c r="E104" s="10" t="s">
        <v>15</v>
      </c>
      <c r="F104" s="35" t="s">
        <v>52</v>
      </c>
      <c r="G104" s="35" t="s">
        <v>339</v>
      </c>
      <c r="H104" s="36" t="s">
        <v>30</v>
      </c>
      <c r="I104" s="65">
        <v>62.1</v>
      </c>
    </row>
    <row r="105" spans="1:9" s="91" customFormat="1" ht="22.5" x14ac:dyDescent="0.2">
      <c r="A105" s="25">
        <v>66</v>
      </c>
      <c r="B105" s="25" t="s">
        <v>66</v>
      </c>
      <c r="C105" s="78" t="s">
        <v>59</v>
      </c>
      <c r="D105" s="30" t="s">
        <v>60</v>
      </c>
      <c r="E105" s="16" t="s">
        <v>15</v>
      </c>
      <c r="F105" s="16" t="s">
        <v>52</v>
      </c>
      <c r="G105" s="25" t="s">
        <v>338</v>
      </c>
      <c r="H105" s="27" t="s">
        <v>4</v>
      </c>
      <c r="I105" s="58">
        <v>230</v>
      </c>
    </row>
    <row r="106" spans="1:9" s="91" customFormat="1" ht="33.75" x14ac:dyDescent="0.2">
      <c r="A106" s="25">
        <v>67</v>
      </c>
      <c r="B106" s="34" t="s">
        <v>340</v>
      </c>
      <c r="C106" s="87" t="s">
        <v>341</v>
      </c>
      <c r="D106" s="38" t="s">
        <v>342</v>
      </c>
      <c r="E106" s="10" t="s">
        <v>15</v>
      </c>
      <c r="F106" s="10" t="s">
        <v>52</v>
      </c>
      <c r="G106" s="34" t="s">
        <v>151</v>
      </c>
      <c r="H106" s="37" t="s">
        <v>4</v>
      </c>
      <c r="I106" s="58">
        <v>116.7</v>
      </c>
    </row>
    <row r="107" spans="1:9" s="91" customFormat="1" ht="56.25" x14ac:dyDescent="0.2">
      <c r="A107" s="25">
        <v>68</v>
      </c>
      <c r="B107" s="25" t="s">
        <v>343</v>
      </c>
      <c r="C107" s="78" t="s">
        <v>173</v>
      </c>
      <c r="D107" s="47" t="s">
        <v>344</v>
      </c>
      <c r="E107" s="16" t="s">
        <v>15</v>
      </c>
      <c r="F107" s="16" t="s">
        <v>182</v>
      </c>
      <c r="G107" s="25" t="s">
        <v>151</v>
      </c>
      <c r="H107" s="27" t="s">
        <v>4</v>
      </c>
      <c r="I107" s="58">
        <v>80</v>
      </c>
    </row>
    <row r="108" spans="1:9" s="91" customFormat="1" ht="22.5" x14ac:dyDescent="0.2">
      <c r="A108" s="25">
        <v>69</v>
      </c>
      <c r="B108" s="34" t="s">
        <v>94</v>
      </c>
      <c r="C108" s="38" t="s">
        <v>12</v>
      </c>
      <c r="D108" s="96" t="s">
        <v>95</v>
      </c>
      <c r="E108" s="10" t="s">
        <v>96</v>
      </c>
      <c r="F108" s="35" t="s">
        <v>52</v>
      </c>
      <c r="G108" s="39" t="s">
        <v>82</v>
      </c>
      <c r="H108" s="37" t="s">
        <v>24</v>
      </c>
      <c r="I108" s="56">
        <v>5267.9</v>
      </c>
    </row>
    <row r="109" spans="1:9" s="51" customFormat="1" ht="33.75" x14ac:dyDescent="0.2">
      <c r="A109" s="25">
        <v>70</v>
      </c>
      <c r="B109" s="39" t="s">
        <v>143</v>
      </c>
      <c r="C109" s="96" t="s">
        <v>32</v>
      </c>
      <c r="D109" s="96" t="s">
        <v>144</v>
      </c>
      <c r="E109" s="35" t="s">
        <v>15</v>
      </c>
      <c r="F109" s="35" t="s">
        <v>145</v>
      </c>
      <c r="G109" s="35" t="s">
        <v>107</v>
      </c>
      <c r="H109" s="40" t="s">
        <v>20</v>
      </c>
      <c r="I109" s="65">
        <f>2000+8000+11192.49951</f>
        <v>21192.499510000001</v>
      </c>
    </row>
    <row r="110" spans="1:9" s="51" customFormat="1" ht="22.5" x14ac:dyDescent="0.2">
      <c r="A110" s="25">
        <v>71</v>
      </c>
      <c r="B110" s="35" t="s">
        <v>148</v>
      </c>
      <c r="C110" s="96" t="s">
        <v>91</v>
      </c>
      <c r="D110" s="96" t="s">
        <v>146</v>
      </c>
      <c r="E110" s="35" t="s">
        <v>11</v>
      </c>
      <c r="F110" s="35" t="s">
        <v>147</v>
      </c>
      <c r="G110" s="35" t="s">
        <v>107</v>
      </c>
      <c r="H110" s="40" t="s">
        <v>24</v>
      </c>
      <c r="I110" s="65">
        <v>6800</v>
      </c>
    </row>
    <row r="111" spans="1:9" s="51" customFormat="1" ht="33.75" x14ac:dyDescent="0.2">
      <c r="A111" s="25">
        <v>72</v>
      </c>
      <c r="B111" s="34" t="s">
        <v>221</v>
      </c>
      <c r="C111" s="96" t="s">
        <v>218</v>
      </c>
      <c r="D111" s="96" t="s">
        <v>219</v>
      </c>
      <c r="E111" s="16" t="s">
        <v>15</v>
      </c>
      <c r="F111" s="35" t="s">
        <v>220</v>
      </c>
      <c r="G111" s="35">
        <v>2022</v>
      </c>
      <c r="H111" s="40" t="s">
        <v>21</v>
      </c>
      <c r="I111" s="65">
        <v>640</v>
      </c>
    </row>
    <row r="112" spans="1:9" s="51" customFormat="1" ht="33.75" x14ac:dyDescent="0.2">
      <c r="A112" s="25">
        <v>73</v>
      </c>
      <c r="B112" s="34" t="s">
        <v>319</v>
      </c>
      <c r="C112" s="101" t="s">
        <v>40</v>
      </c>
      <c r="D112" s="96" t="s">
        <v>320</v>
      </c>
      <c r="E112" s="35" t="s">
        <v>11</v>
      </c>
      <c r="F112" s="35" t="s">
        <v>321</v>
      </c>
      <c r="G112" s="35">
        <v>2022</v>
      </c>
      <c r="H112" s="40" t="s">
        <v>4</v>
      </c>
      <c r="I112" s="65">
        <v>1000</v>
      </c>
    </row>
    <row r="113" spans="1:9" s="51" customFormat="1" ht="22.5" x14ac:dyDescent="0.2">
      <c r="A113" s="25">
        <v>74</v>
      </c>
      <c r="B113" s="34" t="s">
        <v>345</v>
      </c>
      <c r="C113" s="101" t="s">
        <v>348</v>
      </c>
      <c r="D113" s="96" t="s">
        <v>346</v>
      </c>
      <c r="E113" s="35" t="s">
        <v>15</v>
      </c>
      <c r="F113" s="35" t="s">
        <v>347</v>
      </c>
      <c r="G113" s="35">
        <v>2022</v>
      </c>
      <c r="H113" s="40" t="s">
        <v>23</v>
      </c>
      <c r="I113" s="65">
        <v>31</v>
      </c>
    </row>
    <row r="114" spans="1:9" s="51" customFormat="1" ht="22.5" x14ac:dyDescent="0.2">
      <c r="A114" s="25">
        <v>75</v>
      </c>
      <c r="B114" s="34" t="s">
        <v>294</v>
      </c>
      <c r="C114" s="96" t="s">
        <v>296</v>
      </c>
      <c r="D114" s="96" t="s">
        <v>295</v>
      </c>
      <c r="E114" s="16" t="s">
        <v>15</v>
      </c>
      <c r="F114" s="35" t="s">
        <v>220</v>
      </c>
      <c r="G114" s="35">
        <v>2022</v>
      </c>
      <c r="H114" s="40" t="s">
        <v>23</v>
      </c>
      <c r="I114" s="65">
        <v>626.46334000000002</v>
      </c>
    </row>
    <row r="115" spans="1:9" s="91" customFormat="1" ht="22.5" x14ac:dyDescent="0.2">
      <c r="A115" s="25">
        <v>76</v>
      </c>
      <c r="B115" s="25" t="s">
        <v>46</v>
      </c>
      <c r="C115" s="30" t="s">
        <v>67</v>
      </c>
      <c r="D115" s="47" t="s">
        <v>51</v>
      </c>
      <c r="E115" s="16" t="s">
        <v>15</v>
      </c>
      <c r="F115" s="16" t="s">
        <v>52</v>
      </c>
      <c r="G115" s="16" t="s">
        <v>349</v>
      </c>
      <c r="H115" s="25">
        <v>34</v>
      </c>
      <c r="I115" s="58">
        <v>1083.7</v>
      </c>
    </row>
    <row r="116" spans="1:9" s="91" customFormat="1" ht="22.5" x14ac:dyDescent="0.2">
      <c r="A116" s="25">
        <v>77</v>
      </c>
      <c r="B116" s="25" t="s">
        <v>45</v>
      </c>
      <c r="C116" s="78" t="s">
        <v>49</v>
      </c>
      <c r="D116" s="47" t="s">
        <v>47</v>
      </c>
      <c r="E116" s="16" t="s">
        <v>15</v>
      </c>
      <c r="F116" s="16" t="s">
        <v>52</v>
      </c>
      <c r="G116" s="25" t="s">
        <v>350</v>
      </c>
      <c r="H116" s="25">
        <v>14</v>
      </c>
      <c r="I116" s="58">
        <v>309.5</v>
      </c>
    </row>
    <row r="117" spans="1:9" s="91" customFormat="1" ht="22.5" x14ac:dyDescent="0.2">
      <c r="A117" s="25">
        <v>78</v>
      </c>
      <c r="B117" s="16" t="s">
        <v>98</v>
      </c>
      <c r="C117" s="30" t="s">
        <v>97</v>
      </c>
      <c r="D117" s="30" t="s">
        <v>99</v>
      </c>
      <c r="E117" s="10" t="s">
        <v>15</v>
      </c>
      <c r="F117" s="10" t="s">
        <v>52</v>
      </c>
      <c r="G117" s="34" t="s">
        <v>350</v>
      </c>
      <c r="H117" s="34">
        <v>14</v>
      </c>
      <c r="I117" s="56">
        <v>96</v>
      </c>
    </row>
    <row r="118" spans="1:9" ht="22.5" x14ac:dyDescent="0.2">
      <c r="A118" s="25">
        <v>79</v>
      </c>
      <c r="B118" s="10" t="s">
        <v>100</v>
      </c>
      <c r="C118" s="38" t="s">
        <v>58</v>
      </c>
      <c r="D118" s="38" t="s">
        <v>101</v>
      </c>
      <c r="E118" s="10" t="s">
        <v>15</v>
      </c>
      <c r="F118" s="10" t="s">
        <v>52</v>
      </c>
      <c r="G118" s="10" t="s">
        <v>151</v>
      </c>
      <c r="H118" s="12" t="s">
        <v>30</v>
      </c>
      <c r="I118" s="56">
        <v>24.9</v>
      </c>
    </row>
    <row r="119" spans="1:9" ht="22.5" x14ac:dyDescent="0.2">
      <c r="A119" s="25">
        <v>80</v>
      </c>
      <c r="B119" s="16" t="s">
        <v>76</v>
      </c>
      <c r="C119" s="38" t="s">
        <v>77</v>
      </c>
      <c r="D119" s="30" t="s">
        <v>79</v>
      </c>
      <c r="E119" s="16" t="s">
        <v>15</v>
      </c>
      <c r="F119" s="16" t="s">
        <v>52</v>
      </c>
      <c r="G119" s="16" t="s">
        <v>151</v>
      </c>
      <c r="H119" s="16">
        <v>39</v>
      </c>
      <c r="I119" s="58">
        <v>78</v>
      </c>
    </row>
    <row r="120" spans="1:9" ht="33.75" x14ac:dyDescent="0.2">
      <c r="A120" s="25">
        <v>81</v>
      </c>
      <c r="B120" s="10" t="s">
        <v>102</v>
      </c>
      <c r="C120" s="30" t="s">
        <v>71</v>
      </c>
      <c r="D120" s="38" t="s">
        <v>104</v>
      </c>
      <c r="E120" s="10" t="s">
        <v>15</v>
      </c>
      <c r="F120" s="10" t="s">
        <v>52</v>
      </c>
      <c r="G120" s="10" t="s">
        <v>82</v>
      </c>
      <c r="H120" s="37" t="s">
        <v>21</v>
      </c>
      <c r="I120" s="56">
        <v>176.5</v>
      </c>
    </row>
    <row r="121" spans="1:9" ht="33.75" x14ac:dyDescent="0.2">
      <c r="A121" s="25">
        <v>82</v>
      </c>
      <c r="B121" s="10" t="s">
        <v>103</v>
      </c>
      <c r="C121" s="38" t="s">
        <v>92</v>
      </c>
      <c r="D121" s="38" t="s">
        <v>105</v>
      </c>
      <c r="E121" s="10" t="s">
        <v>15</v>
      </c>
      <c r="F121" s="10" t="s">
        <v>52</v>
      </c>
      <c r="G121" s="10" t="s">
        <v>82</v>
      </c>
      <c r="H121" s="10">
        <v>14</v>
      </c>
      <c r="I121" s="56">
        <v>113.6</v>
      </c>
    </row>
    <row r="122" spans="1:9" ht="33.75" x14ac:dyDescent="0.2">
      <c r="A122" s="25">
        <v>83</v>
      </c>
      <c r="B122" s="16" t="s">
        <v>84</v>
      </c>
      <c r="C122" s="30" t="s">
        <v>50</v>
      </c>
      <c r="D122" s="30" t="s">
        <v>85</v>
      </c>
      <c r="E122" s="16" t="s">
        <v>15</v>
      </c>
      <c r="F122" s="16" t="s">
        <v>52</v>
      </c>
      <c r="G122" s="10" t="s">
        <v>82</v>
      </c>
      <c r="H122" s="16">
        <v>14</v>
      </c>
      <c r="I122" s="58">
        <v>336.9</v>
      </c>
    </row>
    <row r="123" spans="1:9" ht="22.5" x14ac:dyDescent="0.2">
      <c r="A123" s="25">
        <v>84</v>
      </c>
      <c r="B123" s="10" t="s">
        <v>193</v>
      </c>
      <c r="C123" s="38" t="s">
        <v>195</v>
      </c>
      <c r="D123" s="38" t="s">
        <v>194</v>
      </c>
      <c r="E123" s="16" t="s">
        <v>15</v>
      </c>
      <c r="F123" s="16" t="s">
        <v>52</v>
      </c>
      <c r="G123" s="10" t="s">
        <v>82</v>
      </c>
      <c r="H123" s="16">
        <v>14</v>
      </c>
      <c r="I123" s="56">
        <v>193.9</v>
      </c>
    </row>
    <row r="124" spans="1:9" ht="22.5" x14ac:dyDescent="0.2">
      <c r="A124" s="25">
        <v>85</v>
      </c>
      <c r="B124" s="10" t="s">
        <v>189</v>
      </c>
      <c r="C124" s="87" t="s">
        <v>196</v>
      </c>
      <c r="D124" s="38" t="s">
        <v>192</v>
      </c>
      <c r="E124" s="16" t="s">
        <v>15</v>
      </c>
      <c r="F124" s="16" t="s">
        <v>52</v>
      </c>
      <c r="G124" s="10" t="s">
        <v>82</v>
      </c>
      <c r="H124" s="16">
        <v>14</v>
      </c>
      <c r="I124" s="56">
        <v>20</v>
      </c>
    </row>
    <row r="125" spans="1:9" ht="45" x14ac:dyDescent="0.2">
      <c r="A125" s="25">
        <v>86</v>
      </c>
      <c r="B125" s="10" t="s">
        <v>190</v>
      </c>
      <c r="C125" s="30" t="s">
        <v>197</v>
      </c>
      <c r="D125" s="38" t="s">
        <v>191</v>
      </c>
      <c r="E125" s="16" t="s">
        <v>15</v>
      </c>
      <c r="F125" s="16" t="s">
        <v>52</v>
      </c>
      <c r="G125" s="10" t="s">
        <v>82</v>
      </c>
      <c r="H125" s="16">
        <v>14</v>
      </c>
      <c r="I125" s="56">
        <v>15.8</v>
      </c>
    </row>
    <row r="126" spans="1:9" s="51" customFormat="1" ht="22.5" x14ac:dyDescent="0.2">
      <c r="A126" s="25">
        <v>87</v>
      </c>
      <c r="B126" s="35" t="s">
        <v>351</v>
      </c>
      <c r="C126" s="96" t="s">
        <v>37</v>
      </c>
      <c r="D126" s="96" t="s">
        <v>352</v>
      </c>
      <c r="E126" s="16" t="s">
        <v>15</v>
      </c>
      <c r="F126" s="16" t="s">
        <v>52</v>
      </c>
      <c r="G126" s="35" t="s">
        <v>152</v>
      </c>
      <c r="H126" s="35">
        <v>14</v>
      </c>
      <c r="I126" s="65">
        <v>49.5</v>
      </c>
    </row>
    <row r="127" spans="1:9" s="51" customFormat="1" ht="22.5" x14ac:dyDescent="0.2">
      <c r="A127" s="25">
        <v>88</v>
      </c>
      <c r="B127" s="35" t="s">
        <v>329</v>
      </c>
      <c r="C127" s="30" t="s">
        <v>211</v>
      </c>
      <c r="D127" s="96" t="s">
        <v>330</v>
      </c>
      <c r="E127" s="35" t="s">
        <v>15</v>
      </c>
      <c r="F127" s="35" t="s">
        <v>331</v>
      </c>
      <c r="G127" s="35">
        <v>2022</v>
      </c>
      <c r="H127" s="35">
        <v>34</v>
      </c>
      <c r="I127" s="65">
        <v>137.69999999999999</v>
      </c>
    </row>
    <row r="128" spans="1:9" s="51" customFormat="1" ht="22.5" x14ac:dyDescent="0.2">
      <c r="A128" s="25">
        <v>89</v>
      </c>
      <c r="B128" s="35" t="s">
        <v>270</v>
      </c>
      <c r="C128" s="96" t="s">
        <v>271</v>
      </c>
      <c r="D128" s="96" t="s">
        <v>272</v>
      </c>
      <c r="E128" s="35" t="s">
        <v>15</v>
      </c>
      <c r="F128" s="35" t="s">
        <v>273</v>
      </c>
      <c r="G128" s="35">
        <v>2022</v>
      </c>
      <c r="H128" s="35">
        <v>31</v>
      </c>
      <c r="I128" s="65">
        <v>36.799999999999997</v>
      </c>
    </row>
    <row r="129" spans="1:9" s="51" customFormat="1" ht="22.5" x14ac:dyDescent="0.2">
      <c r="A129" s="25">
        <v>90</v>
      </c>
      <c r="B129" s="35" t="s">
        <v>353</v>
      </c>
      <c r="C129" s="96" t="s">
        <v>355</v>
      </c>
      <c r="D129" s="96" t="s">
        <v>354</v>
      </c>
      <c r="E129" s="35" t="s">
        <v>15</v>
      </c>
      <c r="F129" s="16" t="s">
        <v>52</v>
      </c>
      <c r="G129" s="35">
        <v>2022</v>
      </c>
      <c r="H129" s="35">
        <v>31</v>
      </c>
      <c r="I129" s="65">
        <v>544</v>
      </c>
    </row>
    <row r="130" spans="1:9" s="51" customFormat="1" ht="67.5" x14ac:dyDescent="0.2">
      <c r="A130" s="16">
        <v>91</v>
      </c>
      <c r="B130" s="35" t="s">
        <v>288</v>
      </c>
      <c r="C130" s="96" t="s">
        <v>40</v>
      </c>
      <c r="D130" s="96" t="s">
        <v>289</v>
      </c>
      <c r="E130" s="35" t="s">
        <v>15</v>
      </c>
      <c r="F130" s="35" t="s">
        <v>290</v>
      </c>
      <c r="G130" s="35" t="s">
        <v>291</v>
      </c>
      <c r="H130" s="35">
        <v>34</v>
      </c>
      <c r="I130" s="65">
        <v>3267.32683</v>
      </c>
    </row>
    <row r="131" spans="1:9" s="89" customFormat="1" x14ac:dyDescent="0.2">
      <c r="A131" s="111"/>
      <c r="B131" s="111"/>
      <c r="C131" s="24"/>
      <c r="D131" s="24"/>
      <c r="E131" s="24"/>
      <c r="F131" s="24"/>
      <c r="G131" s="24"/>
      <c r="H131" s="24"/>
      <c r="I131" s="68"/>
    </row>
    <row r="132" spans="1:9" ht="12.75" x14ac:dyDescent="0.2">
      <c r="A132" s="31"/>
      <c r="B132" s="32"/>
      <c r="C132" s="32" t="s">
        <v>27</v>
      </c>
      <c r="D132" s="53" t="s">
        <v>199</v>
      </c>
      <c r="E132" s="32"/>
      <c r="F132" s="32"/>
      <c r="G132" s="32"/>
      <c r="H132" s="32"/>
      <c r="I132" s="26">
        <f>I4+I41+I56+I72+I77+I82+I91+I103</f>
        <v>364498.25075000001</v>
      </c>
    </row>
    <row r="133" spans="1:9" s="89" customFormat="1" x14ac:dyDescent="0.2">
      <c r="A133" s="111"/>
      <c r="B133" s="111"/>
      <c r="C133" s="24"/>
      <c r="D133" s="24"/>
      <c r="E133" s="24"/>
      <c r="F133" s="24"/>
      <c r="G133" s="24"/>
      <c r="H133" s="24"/>
      <c r="I133" s="24"/>
    </row>
  </sheetData>
  <mergeCells count="22">
    <mergeCell ref="C19:F19"/>
    <mergeCell ref="C25:F25"/>
    <mergeCell ref="C22:F22"/>
    <mergeCell ref="C30:F30"/>
    <mergeCell ref="A1:I1"/>
    <mergeCell ref="C4:D4"/>
    <mergeCell ref="C5:F5"/>
    <mergeCell ref="C11:G11"/>
    <mergeCell ref="C16:F16"/>
    <mergeCell ref="C103:F103"/>
    <mergeCell ref="C91:F91"/>
    <mergeCell ref="C72:F72"/>
    <mergeCell ref="C33:F33"/>
    <mergeCell ref="C95:F95"/>
    <mergeCell ref="C92:F92"/>
    <mergeCell ref="C56:F56"/>
    <mergeCell ref="C41:F41"/>
    <mergeCell ref="C87:F87"/>
    <mergeCell ref="C36:F36"/>
    <mergeCell ref="C82:F82"/>
    <mergeCell ref="C77:F77"/>
    <mergeCell ref="C83:F83"/>
  </mergeCells>
  <phoneticPr fontId="0" type="noConversion"/>
  <pageMargins left="0.39370078740157483" right="0.39370078740157483" top="0.51181102362204722" bottom="0.43307086614173229" header="0" footer="0.19685039370078741"/>
  <pageSetup paperSize="9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Курганова</dc:creator>
  <cp:lastModifiedBy>Иванов Константин Владимирович</cp:lastModifiedBy>
  <cp:lastPrinted>2020-02-05T05:20:54Z</cp:lastPrinted>
  <dcterms:created xsi:type="dcterms:W3CDTF">2004-02-25T04:20:34Z</dcterms:created>
  <dcterms:modified xsi:type="dcterms:W3CDTF">2023-04-04T06:34:42Z</dcterms:modified>
</cp:coreProperties>
</file>