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0" windowWidth="15405" windowHeight="12390" tabRatio="601"/>
  </bookViews>
  <sheets>
    <sheet name="Лист1" sheetId="1" r:id="rId1"/>
    <sheet name="ГРНТИ" sheetId="2" r:id="rId2"/>
  </sheets>
  <definedNames>
    <definedName name="_xlnm._FilterDatabase" localSheetId="1" hidden="1">ГРНТИ!$A$2:$I$99</definedName>
    <definedName name="_xlnm.Print_Titles" localSheetId="1">ГРНТИ!$2:$2</definedName>
    <definedName name="_xlnm.Print_Titles" localSheetId="0">Лист1!$2:$2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6" i="2" l="1"/>
  <c r="I33" i="1" l="1"/>
  <c r="I25" i="1"/>
  <c r="I15" i="1" l="1"/>
  <c r="I112" i="1" l="1"/>
  <c r="I103" i="1"/>
  <c r="I99" i="1"/>
  <c r="I93" i="1"/>
  <c r="I98" i="1" l="1"/>
  <c r="I91" i="1"/>
  <c r="I90" i="1" s="1"/>
  <c r="I53" i="1"/>
  <c r="I45" i="1"/>
  <c r="I40" i="1"/>
  <c r="I30" i="1"/>
  <c r="I21" i="1"/>
  <c r="I18" i="1"/>
  <c r="I10" i="1"/>
  <c r="I4" i="1"/>
  <c r="I80" i="1" l="1"/>
  <c r="I79" i="1" s="1"/>
  <c r="I36" i="1" l="1"/>
  <c r="I3" i="1" s="1"/>
  <c r="I87" i="1" l="1"/>
  <c r="I139" i="1" s="1"/>
</calcChain>
</file>

<file path=xl/sharedStrings.xml><?xml version="1.0" encoding="utf-8"?>
<sst xmlns="http://schemas.openxmlformats.org/spreadsheetml/2006/main" count="1343" uniqueCount="376">
  <si>
    <t>Минобрнауки России</t>
  </si>
  <si>
    <t>Код по ГРНТИ</t>
  </si>
  <si>
    <t>НИР из средств Минобрнауки России</t>
  </si>
  <si>
    <t>НИР из средств бюджета субъекта федерации, местного бюджета</t>
  </si>
  <si>
    <t>34</t>
  </si>
  <si>
    <t>№ п/п</t>
  </si>
  <si>
    <t>Сроки проведения</t>
  </si>
  <si>
    <t>Руководитель</t>
  </si>
  <si>
    <t>Название темы</t>
  </si>
  <si>
    <t>Вид исследований</t>
  </si>
  <si>
    <t>Источник финансирования</t>
  </si>
  <si>
    <t>Фундаментальное</t>
  </si>
  <si>
    <t>д.ф.-м.н., с.н.с.
Буднев Н.М.</t>
  </si>
  <si>
    <t>д.б.н., проф.
Стом Д.И.</t>
  </si>
  <si>
    <t>Гранты Российского фонда фундаментальных исследований</t>
  </si>
  <si>
    <t>Прикладное</t>
  </si>
  <si>
    <t>РФФИ</t>
  </si>
  <si>
    <t>Зарубежные контракты</t>
  </si>
  <si>
    <t>д.х.н., проф.
Шмидт А.Ф.</t>
  </si>
  <si>
    <t>Внешний №НИР</t>
  </si>
  <si>
    <t>03</t>
  </si>
  <si>
    <t>04</t>
  </si>
  <si>
    <t>д.б.н.
Тимофеев М.А.</t>
  </si>
  <si>
    <t>31</t>
  </si>
  <si>
    <t>29</t>
  </si>
  <si>
    <t>15</t>
  </si>
  <si>
    <t>НИР из средств российских хозяйствующих субъектов</t>
  </si>
  <si>
    <t>ИТОГО</t>
  </si>
  <si>
    <t>Гранты Российского научного фонда</t>
  </si>
  <si>
    <t>РНФ</t>
  </si>
  <si>
    <t>14</t>
  </si>
  <si>
    <t>38</t>
  </si>
  <si>
    <t>к.и.н.
Липнина Е.А.</t>
  </si>
  <si>
    <t>д.социол.н.
Григоричев К.В.</t>
  </si>
  <si>
    <t>39</t>
  </si>
  <si>
    <t>110-16-907</t>
  </si>
  <si>
    <t>Социально-педагогическое сопровождение личности, оказавшейся в трудной жизненной ситуации</t>
  </si>
  <si>
    <t>к.пед.н., доц.
Федосова И.В.</t>
  </si>
  <si>
    <t>доц.
Байрамова С.И.</t>
  </si>
  <si>
    <t>16</t>
  </si>
  <si>
    <t>д.б.н., проф.
Матвеев А.Н.</t>
  </si>
  <si>
    <t>НИР из средств зарубежных источников</t>
  </si>
  <si>
    <t>НИР из средств иных внебюджетных российских источников финансирования и собственных средств вуза</t>
  </si>
  <si>
    <t>Собственные средства на выполнение НИР</t>
  </si>
  <si>
    <t>Средства спонсоров и других видов финансовой помощи на проведение НИР</t>
  </si>
  <si>
    <t>112-15-312</t>
  </si>
  <si>
    <t>112-08-011</t>
  </si>
  <si>
    <t>Математическая составляющая общего и профессионального образования</t>
  </si>
  <si>
    <t>Психолого-педагогические условия коррекции трудностей развития, обучения и социализации детей с ограниченными возможностями здоровья</t>
  </si>
  <si>
    <t>к.ф.-м.н., доц.
Дулатова З.А.</t>
  </si>
  <si>
    <t>к.психол.н., доц.
Зайцева О.Ю.</t>
  </si>
  <si>
    <t>Выращивание растений "Садовая терапия"</t>
  </si>
  <si>
    <t>Разные</t>
  </si>
  <si>
    <t>д.э.н., проф.
Архипкин О.В.</t>
  </si>
  <si>
    <t>Система экономического образования Байкальского региона</t>
  </si>
  <si>
    <t>Внебюджетные средства ИГУ</t>
  </si>
  <si>
    <t>06</t>
  </si>
  <si>
    <t>Прикладные</t>
  </si>
  <si>
    <t>д.ф.-м.н., доц.
Семиров А.В.</t>
  </si>
  <si>
    <t>д.б.н., проф.
Огарков Б.Н.</t>
  </si>
  <si>
    <t>НИР по исследованию микробной деструкции проб строительных материалов взятых из мест биоповреждений объекта</t>
  </si>
  <si>
    <t>к.б.н.
Шатилина Ж.М.</t>
  </si>
  <si>
    <t>д.ф.-м.н., проф.
Тинин М.В.</t>
  </si>
  <si>
    <t>д.психол.н, доц.
Инденбаум Е.Л.</t>
  </si>
  <si>
    <t>д.психол.н.
Артемьева О.А.</t>
  </si>
  <si>
    <t>Стипендии Президента Российской Федерации молодым ученым и аспирантам, осуществляющим перспективные научные исследования и разработки по приоритетным направлениям модернизации российской экономики</t>
  </si>
  <si>
    <t>д.пед.н., проф.
Федотова Е.Л.</t>
  </si>
  <si>
    <t>Фонд поддержки прикладных экологических разработок и исследований "Озеро Байкал"</t>
  </si>
  <si>
    <t>Российские негосударственные фонды поддержки научной, научно-технической и инновационной деятельности</t>
  </si>
  <si>
    <t>111-16-401</t>
  </si>
  <si>
    <t>к.б.н.
Сизых С.В.</t>
  </si>
  <si>
    <t>Байкальская Сибирь в каменном веке: на перекрестке миров</t>
  </si>
  <si>
    <t>Ведущий ученый:
Анджей Витольд Вебер,
к.и.н. Липнина Е.А.</t>
  </si>
  <si>
    <t>110-18-908</t>
  </si>
  <si>
    <t>ст.преп.
Липкина С.В.</t>
  </si>
  <si>
    <t>Школа юных геологов</t>
  </si>
  <si>
    <t>Межкультурные контакты в современном полиэтническом регионе</t>
  </si>
  <si>
    <t>д.филос.н., проф.
Истомина О.Б.</t>
  </si>
  <si>
    <t>НИР в рамках проектной (конкурсной) части государственного задания Минобрнауки России в сфере научной деятельности.
Научные проекты, выполняемые научными коллективами исследовательских центров и (или) научных лабораторий вузов</t>
  </si>
  <si>
    <t>Гранты Правительства Российской Федерации для государственной поддержки научных исследований, 
проводимых под руководством ведущих ученых в российских образовательных учреждениях высшего образования</t>
  </si>
  <si>
    <t>111-13-302</t>
  </si>
  <si>
    <t>к.филос.н.
Конопак И.А.</t>
  </si>
  <si>
    <t>Психологические и психофизиологические характеристики функциональных состояний студентов при разных условиях организации учебного процесса</t>
  </si>
  <si>
    <t>к.и.н., доц.
Козлов Д.В.</t>
  </si>
  <si>
    <t>ФГБОУ ВО "Восточно-Сибирский государственный университет технологий и управления"</t>
  </si>
  <si>
    <t>112-18-102</t>
  </si>
  <si>
    <t>д.и.н., проф.
Зуляр Ю.А.</t>
  </si>
  <si>
    <t>112-18-701</t>
  </si>
  <si>
    <t>к.геогр.н.
Сутырина Е.Н.</t>
  </si>
  <si>
    <t>Гранты Президента Российской Федерации для государственной поддержки научных исследований, проводимых молодыми российскими учеными - кандидатами наук и докторами наук</t>
  </si>
  <si>
    <t>11</t>
  </si>
  <si>
    <t>Конференция "Современные тенденции и перспективы развития гидрометеорологии в России"</t>
  </si>
  <si>
    <t>Экспертиза научных работ по политологии</t>
  </si>
  <si>
    <t>TAIGA - гибридный подход к изучению гамма-излучения и космических лучей на краю энергетического спектра галактических источников</t>
  </si>
  <si>
    <t>Установление фундаментальных особенностей перспективной реакции Сузуки-Мияуры с доступными, но малореакционноспособными субстратами с использованием новых кинетических методов исследования</t>
  </si>
  <si>
    <t>2019-2022</t>
  </si>
  <si>
    <t>2019-2021</t>
  </si>
  <si>
    <t>Гигиеническая оценка инновационных педагогических технологий в образовательных организациях</t>
  </si>
  <si>
    <t>Развитие модели зондирующего сигнала, распространяющегося в многомасштабной неоднородной ионосферной плазме</t>
  </si>
  <si>
    <t>Теоретическое изучение эволюции и каналов распада высоковозбужденных состояний гидратированных гетероциклических молекул – структурных фрагментов биосистем</t>
  </si>
  <si>
    <t>Этно-психологические характеристики экономического самоопределения российских и китайских предпринимателей в сфере малого бизнеса</t>
  </si>
  <si>
    <t>к.пед.н.
Шишарина Н.В.</t>
  </si>
  <si>
    <t>к.х.н.
Скитневская А.Д.</t>
  </si>
  <si>
    <t>д.психол.н., проф.
Терехова Т.А.</t>
  </si>
  <si>
    <t>Корейский Фонд, Корея</t>
  </si>
  <si>
    <t>112-19-304</t>
  </si>
  <si>
    <t>Проведение методических семинаров и научно-практических конференций, иных научных мероприятий кафедры психологии и педагогики дошкольного образования</t>
  </si>
  <si>
    <t>Соглашение №19-13-00051 от 23.04.2019</t>
  </si>
  <si>
    <t>Соглашение №19-72-20067 от 16.04.2019</t>
  </si>
  <si>
    <t>Соглашение б/н от 27.12.2018 (тема 110-19-704)</t>
  </si>
  <si>
    <t>к.и.н.
Горюнова О.И.</t>
  </si>
  <si>
    <t>Российско-канадская экспедиция</t>
  </si>
  <si>
    <t>Университет Альберта, Канада</t>
  </si>
  <si>
    <t>Социо-культурные аспекты адаптации военнопленных в условиях плена (на примере австро-венгерских военнопленных в Сибири и русских военнопленных в Австро-Венгрии в первой мировой войне)</t>
  </si>
  <si>
    <t>Разработка эффективных «безлигандных» каталитических систем синтетически важной реакции Мицороки-Хека с малореакционноспособными арилхлоридами</t>
  </si>
  <si>
    <t>к.х.н.
Быков М.В.</t>
  </si>
  <si>
    <t>к.х.н.
Орел В.Б.</t>
  </si>
  <si>
    <t>к.х.н.
Ларина Е.В.</t>
  </si>
  <si>
    <t>к.х.н.
Курохтина А. А.</t>
  </si>
  <si>
    <t>Соглашение №19-73-10004 от 09.08.2019</t>
  </si>
  <si>
    <t>Khubsugul – TAIGA - гамма-обсерватория с гибридной системой детекторов на площади порядка 10 км^2 на территории аймака Хувсегел в Монголии</t>
  </si>
  <si>
    <t>Микробиологические и электрохимические механизмы взаимодействия ацидофильных микроорганизмов с сульфидными металлосодержащими производными в процессах генерирования электричества в БТЭ, биогидрометаллургии и рекультивации</t>
  </si>
  <si>
    <t>к.х.н.
Кашевский А.В.</t>
  </si>
  <si>
    <t>к.ф.-м.н.
Танаев А.Б.</t>
  </si>
  <si>
    <t>к.пед.н., доц.
Пружинина М.В.</t>
  </si>
  <si>
    <t>ООО "Иркутская нефтяная компания" ООО "Высочайший"</t>
  </si>
  <si>
    <t>111-14-308</t>
  </si>
  <si>
    <t>111-19-900</t>
  </si>
  <si>
    <t>НИР по физике, проводимые НИИ прикладной физики</t>
  </si>
  <si>
    <t>Фундаментальное Прикладное</t>
  </si>
  <si>
    <t>к.пед.н., доц.
Афанасьева Р.А.</t>
  </si>
  <si>
    <t>112-15-331</t>
  </si>
  <si>
    <t>НИР по педагогике</t>
  </si>
  <si>
    <t>112-18-201</t>
  </si>
  <si>
    <t>Проведение методических семинаров и научных конференций</t>
  </si>
  <si>
    <t>112-19-301</t>
  </si>
  <si>
    <t>112-19-302</t>
  </si>
  <si>
    <t>112-19-303</t>
  </si>
  <si>
    <t>Проведение методических семинаров и научных конференций по теме "Социальные процессы в современном российском обществе"</t>
  </si>
  <si>
    <t>Проведение методических семинаров и научных конференций кафедры физкультурно-спортивных и медико-биологических дисциплин</t>
  </si>
  <si>
    <t>Система геоархеологического знания об ископаемых культурах Байкальской Сибири в геологическом времени антропогена и географическом пространстве Северной Азии для многокомпонентых геоархеологических исследований</t>
  </si>
  <si>
    <t>2020-2022</t>
  </si>
  <si>
    <t>Междисциплинарные исследования фундаментальных проблем физики ближнего и дальнего космоса, солнечно-земных связей, радиофизики и геофизики на базе инфраструктур уровня мега-сайнс в Восточной Сибири</t>
  </si>
  <si>
    <t>Экспериментальные и теоретические исследования строения, реакционной способности каталитических и физико-химических свойств, а также способов получения Pd-, Ni и Cr-содержащих металлокомплексов, наночастиц, полимеров и материалов: новые каталитические системы, функционализированные полимерные и биметаллические материалы, в том числе амфифильные, биосовместимые и гибридные</t>
  </si>
  <si>
    <t xml:space="preserve">Экологическое состояние древней экосистемы озера Байкал, оценка влияния климатических изменений и антропогенного фактора </t>
  </si>
  <si>
    <t>Квантовохимические исследования в области химии ацетилена: новые вызовы и классические задачи</t>
  </si>
  <si>
    <t>2020-2023</t>
  </si>
  <si>
    <t>Многокомпонентные исследования Вселенной в крупномасштабных экспериментах TAIGA и Baikal-GVD</t>
  </si>
  <si>
    <t>Биотехнологический потенциал Байкала – создание прорывных технологий и продуктов на основе генетических ресурсов уникальных эндемиков озера</t>
  </si>
  <si>
    <t>к.эконом.н.
Чувашова М.Н.</t>
  </si>
  <si>
    <t>Исследование уровня связанности информационно-коммуникационными технологиями территории Сибирского федерального округа</t>
  </si>
  <si>
    <t>2020-2021</t>
  </si>
  <si>
    <t>Комбинаторные методы анализа конечных иерархических структур и разработка интеллектуальных систем принятия решений</t>
  </si>
  <si>
    <t>Математическое моделирование динамики популяций Байкальских организмов методами оптимального управления</t>
  </si>
  <si>
    <t>Технологические и культурные традиции гончарства в среднем неолите на территории Байкало-Енисейской Сибири</t>
  </si>
  <si>
    <t>NH-замещенный-5-амино-1,2,3-триазол-4-карбоксамид и его производные: скаффолд-ориентированный синтез в дизайне биологически-активных гетероциклических ансамблей</t>
  </si>
  <si>
    <t>Новые каталитические системы на основе соединений хрома(III) с различными полидентатными O- и S-содержащими соединениями для получения промышленно-ценных высших линейных альфа-олефинов</t>
  </si>
  <si>
    <t>Изучение разнообразия и функциональных свойств лектинов, ассоциированных с гемоцитами байкальских эндемичных амфипод</t>
  </si>
  <si>
    <t>Информационная система «Флора Байкальской Сибири» на платформе plant.depo.msu.ru</t>
  </si>
  <si>
    <t>Оценка геоэкологических рисков Иркутской области в условиях меняющегося климата Восточной Сибири</t>
  </si>
  <si>
    <t>Недостающее звено: проблема идентификации погребений среднего неолита на территории Байкало-Енисейской Сибири</t>
  </si>
  <si>
    <t>Исследование генерации ВУФ и рентгеновского излучения, а также ускоренных частиц и их взаимодействия с поверхностью, в быстрых компактных разрядах</t>
  </si>
  <si>
    <t>Ведущие научные коллективы в истории советской психологии первой половины ХХ века: результаты, детерминанты, закономерности и социально-психологические механизмы организации эффективной научной деятельности</t>
  </si>
  <si>
    <t>Научно обоснованная концепция международно-правовой охраны экосистемы озера Байкал</t>
  </si>
  <si>
    <t>«Частный сектор» региональных столиц Сибири и Дальнего Востока: структура и практики повседневности «негородских» сообществ</t>
  </si>
  <si>
    <t>Оказание социальных услуг как вид социального предпринимательства: система договорных конструкций</t>
  </si>
  <si>
    <t>д.ф.-м.н., проф.
Кузьмин О.В.</t>
  </si>
  <si>
    <t>д.ф.-м.н., проф.
Аргучинцев А.В.</t>
  </si>
  <si>
    <t>м.н.с.
Уланов И.В.</t>
  </si>
  <si>
    <t>к.х.н.
Сокольникова Т.В.</t>
  </si>
  <si>
    <t>к.географ.н.
Вологжина С.Ж.</t>
  </si>
  <si>
    <t>аспирант
Бабенко И.А.</t>
  </si>
  <si>
    <t>к.б.н.
Лубяга Ю.А.</t>
  </si>
  <si>
    <t>к.и.н.
Бердников И.М.</t>
  </si>
  <si>
    <t>д.ф.-м.н., проф.
Паперный В.Л.</t>
  </si>
  <si>
    <t>к.юрид.н., доц.
Шорников Д.В.</t>
  </si>
  <si>
    <t>д.юрид.н., доц.
Филатова У.Б.</t>
  </si>
  <si>
    <t>27</t>
  </si>
  <si>
    <t>10</t>
  </si>
  <si>
    <t>Зарубежные гранты</t>
  </si>
  <si>
    <t>к.и.н.
Иванов К.В.</t>
  </si>
  <si>
    <t>Соглашение №20-64-46003 от 20.05.2020</t>
  </si>
  <si>
    <t>Соглашение №20-64-47011 от 20.05.2020</t>
  </si>
  <si>
    <t>к.б.н.
Борвинская Е.В.</t>
  </si>
  <si>
    <t>Высококонтрастные флуоресцентные микросенсоры в диагностике стрессовых состояний гидробионтов in vivo в реальном времени</t>
  </si>
  <si>
    <t>Разработка подходов к использованию D-лактата для раннего определения патологических процессов, ассоциированных с бактериофлорой, у рыб в аквакультуре</t>
  </si>
  <si>
    <t>2019-2023</t>
  </si>
  <si>
    <t>2019-2025</t>
  </si>
  <si>
    <t>Исследование взаимодействия металлов, фенольных соединений с гидрофитами в процессах фиторемедиации и рекуперации отходов</t>
  </si>
  <si>
    <t>2018-2021</t>
  </si>
  <si>
    <t>Договор №19-58-44003\20 от 09.10.2020</t>
  </si>
  <si>
    <t>д.х.н., проф.
Кижняев В.Н. (аспирант Акамова Е.В.)</t>
  </si>
  <si>
    <t>Создание новых биодеструктивных полиэлектролитов посредством модификации полисахаридов</t>
  </si>
  <si>
    <t>01.10.2020-01.10.2022</t>
  </si>
  <si>
    <t>Долговременный экологический мониторинг озера Байкал «Точка №1»</t>
  </si>
  <si>
    <t>Фонд «Центр социальных программ»</t>
  </si>
  <si>
    <t>34, 87</t>
  </si>
  <si>
    <t>Проекты в рамках базовой части государственного задания Минобрнауки России в сфере научной деятельности. Инициативные научные проекты</t>
  </si>
  <si>
    <t>ООО "Биэль"</t>
  </si>
  <si>
    <t>к.х.н.
Лифанов Е.В.</t>
  </si>
  <si>
    <t>111-20-677</t>
  </si>
  <si>
    <t>Выполнение мероприятия по обеспечению сохранности объекта археологического наследия "Мальта-Мост 3", "Жарки" попадающих в границы строительства автомобильной дороги Р-255 "Сибирь"</t>
  </si>
  <si>
    <t>АО "Труд"</t>
  </si>
  <si>
    <t>111-20-801</t>
  </si>
  <si>
    <t>Разработка рецептуры пропитки для защиты материалов на основе древесины от дереворазрушающих и окрашивающих грибов</t>
  </si>
  <si>
    <t>Мониторинг среды озера Байкал</t>
  </si>
  <si>
    <t xml:space="preserve">ФГБУН ИЯИ РАН </t>
  </si>
  <si>
    <t>111-20-901</t>
  </si>
  <si>
    <t>д.ф.-м.н., проф.
Фалалеев М.В.</t>
  </si>
  <si>
    <t>111-20-402</t>
  </si>
  <si>
    <t>Исследование электрохимических процессов в микробных топливных элементах при использовании активного ила в качестве биореагента</t>
  </si>
  <si>
    <t>Сведения по научно-исследовательским работам, выполненным  ФГБОУ ВО "ИГУ" в 2021 году</t>
  </si>
  <si>
    <t>Объем финансирования в 2021 году
(тыс.р.)</t>
  </si>
  <si>
    <t>объем финансирования НИР в 2021 году</t>
  </si>
  <si>
    <t>НИР в рамках проектной (конкурсной) части государственного задания Минобрнауки России в сфере научной деятельности.
Проекты, выполняемые в рамках программ сотрудничества между Минобрнауки России и Германской службой академических обменов (DAAD) «Михаил Ломоносов»</t>
  </si>
  <si>
    <t>Проведение научно-исследовательской работы "Изучение энергоэффективности ABC-транспортёров типа b у адаптированных к холоду рыб озера Байкал" в рамках российско-германских программ «Михаил Ломоносов» и «Иммануил Кант»</t>
  </si>
  <si>
    <t>м.н.с.
Назарова А.А.</t>
  </si>
  <si>
    <t>Проведение научно-исследовательской работы "Механизмы адаптации к постепенному понижению температуры среды у байкальских и голарктических амфипод: сезонные изменения
энергетического метаболизма и липидного обмена" в рамках российско-германских программ «Михаил Ломоносов» и «Иммануил Кант»</t>
  </si>
  <si>
    <t>м.н.с.
Широкова Ю.А.</t>
  </si>
  <si>
    <t>2018-2022</t>
  </si>
  <si>
    <t>2021-2022</t>
  </si>
  <si>
    <t>к.б.н.
Аксёнов-Грибанов Д.В.</t>
  </si>
  <si>
    <t>Трансляция потенциала психрофильных микроорганизмов озера Байкал для нейрофизиологии</t>
  </si>
  <si>
    <t>Доп. соглашение к Соглашению №075-03-2021-141/3 от 21.05.2021</t>
  </si>
  <si>
    <t>Соглашение № 075-15-2021-631 от 08.06.2021; Доп. соглашение № 075-15-2021-631/1 от 11.06.2021</t>
  </si>
  <si>
    <t>Соглашение №075-15-2020-044\1 от 29.03.2021</t>
  </si>
  <si>
    <t>Соглашение №075-15-2021-188 от 19.04.2021</t>
  </si>
  <si>
    <t>СП-4105.2021.1</t>
  </si>
  <si>
    <t>СП-4063.2021.4</t>
  </si>
  <si>
    <t>СП-1847.2021.1</t>
  </si>
  <si>
    <t>Гидроаминирование арилированных алкенов и алкинов в присутствии палладиевые катализаторов</t>
  </si>
  <si>
    <t>Разработка вживляемого оптического биосенсора, чувствительного к антибиотикам тетрациклиновой группы</t>
  </si>
  <si>
    <t>Разработка высокоэффективных и экологичных палладиевых нанокатализаторов гидрирования промышленно важных соединений</t>
  </si>
  <si>
    <t>01.01.2021 - 31.08.2022</t>
  </si>
  <si>
    <t>01.01.2021 - 31.12.2023</t>
  </si>
  <si>
    <t>01.01.2021 - 31.01.2023</t>
  </si>
  <si>
    <t>к.х.н.
Стеренчук Т.П.</t>
  </si>
  <si>
    <t>09.08.2019-30.06.2022</t>
  </si>
  <si>
    <t>Исследование механизма активации субстратов в условиях синтетически значимой реакции Соногаширы с целью создания простых эффективных «безлигандных» каталитических систем</t>
  </si>
  <si>
    <t>Договор №19-013-00298\21 от 23.03.2021</t>
  </si>
  <si>
    <t>Договор №19-03-00947\21 от 23.03.2021</t>
  </si>
  <si>
    <t>Договор №19-013-00430\21 от 24.03.2021</t>
  </si>
  <si>
    <t>Договор №19-59-23007\21 от 02.06.2021</t>
  </si>
  <si>
    <t>к.б.н.
Степанцова Н.В.</t>
  </si>
  <si>
    <t>Договор №20-41-385001\21 от 24.01.2021</t>
  </si>
  <si>
    <t>Договор №20-41-385002\20 от 25.01.2021</t>
  </si>
  <si>
    <t>Договор №20-49-383001\21 от 19.02.2021</t>
  </si>
  <si>
    <t>Договор №20-43-383003\21 от 25.01.2021</t>
  </si>
  <si>
    <t>Договор №20-43-383001\21 от 22.01.2021</t>
  </si>
  <si>
    <t>Договор №20-44-383007\21 от 05.02.2021</t>
  </si>
  <si>
    <t>Договор №20-45-380009\21 от 02.03.2021</t>
  </si>
  <si>
    <t>Договор №20-49-380002\21 от 19.02.2021</t>
  </si>
  <si>
    <t>Договор №20-45-380032\21 от 29.01.2021</t>
  </si>
  <si>
    <t>Договор №20-02-00322\21 от 27.03.2021</t>
  </si>
  <si>
    <t>Договор №20-011-00618\21 от 23.03.2021</t>
  </si>
  <si>
    <t>Договор №20-011-00282\21 от 23.03.2021</t>
  </si>
  <si>
    <t>Договор №20-011-00222\21 от 24.03.2021</t>
  </si>
  <si>
    <t>Договор №20-013-00675\21 от 25.03.2021</t>
  </si>
  <si>
    <t>Договор №21-54-12022\21 от 14.01.2021</t>
  </si>
  <si>
    <t>2021-2023</t>
  </si>
  <si>
    <t>Структурно-функциональные взаимодействия электродоактивных биопленок в микробных топливных и электролизных элементах</t>
  </si>
  <si>
    <t>Соглашение б/н от 02.02.2021 (тема 110-21-701)</t>
  </si>
  <si>
    <t>Российско-корейские отношения в контексте новых социально-экономических вызовов в постковидную эпоху: восстановление экономических связей и проблема трансграничной миграции</t>
  </si>
  <si>
    <t>Договор №20-33-90023\20 от 17.08.2020</t>
  </si>
  <si>
    <t>Договор №19-52-44002\20 от 12.10.2020</t>
  </si>
  <si>
    <t>Договор №19-05-00185\21 от 23.03.2021</t>
  </si>
  <si>
    <t>Соглашение №ФОБ 02-3.24 от 29.01.2021 (тема 110-21-901)</t>
  </si>
  <si>
    <t>Биопереработка органических отходов на природной территории о. Байкал с использованием насекомых-редуцентов</t>
  </si>
  <si>
    <t>Изучение влияния частиц микропластика на эндемичных амфипод озера Байкал и научно-образовательный мини-фильм о влиянии микропластика на разные группы байкальских эндемиков</t>
  </si>
  <si>
    <t>Дом для птиц своими руками (проект в рамках грантового конкурса экологических проектов En+ Group 2021 г.)</t>
  </si>
  <si>
    <t>Восточно-Сибирское Отделение Русского географического общества</t>
  </si>
  <si>
    <t>Договор о предоставлении гранта №21/02/01 от 25.03.2021 (тема 110-21-902)</t>
  </si>
  <si>
    <t>Договор о предоставлении гранта № БПП-ГК-Ен_ЦСП-Д-21-356 от 01.06.2021 (тема 110-21-903)</t>
  </si>
  <si>
    <t>к.б.н., доц.
Тупицын И.И.</t>
  </si>
  <si>
    <t>м.н.с.
Дагбаев М.Д.</t>
  </si>
  <si>
    <t>м.н.с.
Бирицкая С.А.</t>
  </si>
  <si>
    <t>111-21-301</t>
  </si>
  <si>
    <t>Устный корпус как инструмент лингвистических и междисциплинарных исследований</t>
  </si>
  <si>
    <t>к.филол.н.
Ташлыкова М.Б.</t>
  </si>
  <si>
    <t>111-20-503</t>
  </si>
  <si>
    <t>д.б.н., проф.
Пыжьянов С.В.</t>
  </si>
  <si>
    <t>Представление информации об орнитологической обстановке на трассах ВЛ</t>
  </si>
  <si>
    <t>112-20-502</t>
  </si>
  <si>
    <t>Проведение производственного экологического контроля (мониторинга) влияния на состояние водных биоресурсов залива Сухой Лог Братского водохранилища и среды их обитания фильтрационных вод с золошлакоотвала ТЭЦ 6 г. Братска</t>
  </si>
  <si>
    <t>ООО «Байкальская энергетическая компания»</t>
  </si>
  <si>
    <t>ОАО ИЭСК "Восточные электрические сети"</t>
  </si>
  <si>
    <t>Соглашение №21-73-00137 от 22.07.2021</t>
  </si>
  <si>
    <t>22.07.2021-30.06.2023</t>
  </si>
  <si>
    <t>Разработка трансдермальных лекарственных средств и биопрепаратов для терапии нейродегенеративных заболеваний на основе экстремофильных организмов озера Байкал и немодельных обитателей Байкальской природной территории (Лаборатория экспериментальной нейрофизиологии)</t>
  </si>
  <si>
    <t>Создание новых лабораторий в рамках реализации национального проекта «Наука и университеты»</t>
  </si>
  <si>
    <t>Договор №20-54-44012\20 от 21.07.2020</t>
  </si>
  <si>
    <t>Развитие Института Конфуция на базе ИГУ</t>
  </si>
  <si>
    <t>2021-2025</t>
  </si>
  <si>
    <t>Соглашение б/н от 11.03.2021
(тема 110-21-702)</t>
  </si>
  <si>
    <t>Ляонинский университет, Китай</t>
  </si>
  <si>
    <t>Договор о предоставлении гранта № БПП-ГК-Ен_ЦСП-Д-21-379 от 01.06.2021
(тема 110-21-904)</t>
  </si>
  <si>
    <t>Мухамедьянова Р.Р.</t>
  </si>
  <si>
    <t>Экологическая тропа «Природа Байкальского региона» в городе Иркутске (проект в рамках грантового конкурса экологических проектов En+ Group 2021 г.)</t>
  </si>
  <si>
    <t>Договор пожертвования №SPC3011RUS21092010133521 от 27.09.2021
(тема 110-21-905)</t>
  </si>
  <si>
    <t>Стипендии участникам международного чемпионата ICPC в регионе Северная Евразия (ICPC NERC) - студентам ИГУ</t>
  </si>
  <si>
    <t>ООО «Техкомпания Хуавэй»</t>
  </si>
  <si>
    <t>28</t>
  </si>
  <si>
    <t>112-21-312</t>
  </si>
  <si>
    <t>ФГБУ "Заповедное Прибайкалье"</t>
  </si>
  <si>
    <t>д.б.н. проф.
Пыжьянов С.В.</t>
  </si>
  <si>
    <t>Проведение XV Международной оринотологической конференции Северной Евразии им. Е.А. Мензбира</t>
  </si>
  <si>
    <t>112-21-505</t>
  </si>
  <si>
    <t>ФГАОУ ВО "Сибирский федеральный университет"</t>
  </si>
  <si>
    <t>Услуги по организации экспедиции в места традиционного проживания коренных малочисленных народов в Окинский район Республики Бурятия</t>
  </si>
  <si>
    <t>к.филол.н, доц.
Шаракшинова Е.К.</t>
  </si>
  <si>
    <t>112-21-506</t>
  </si>
  <si>
    <t>Организация Всероссийской научной конференции «Языковое и этнокультурное разнообразие коренных малочисленных народов Восточной Сибири»</t>
  </si>
  <si>
    <t>Договор о предоставлении гранта № ГСАД-0022/21 от 13.12.2021 (тема 110-21-908)</t>
  </si>
  <si>
    <t>Моделирование био-экономических процессов: современные подходы в преподавании, исследованиях и внедрении</t>
  </si>
  <si>
    <t>Благотворительный фонд Владимира Потанина</t>
  </si>
  <si>
    <t>01.02.2022-01.08.2022</t>
  </si>
  <si>
    <t>Соглашение №5-21 от 29.11.2021 (тема 110-21-907)</t>
  </si>
  <si>
    <t>д.б.н., доц.
Чхенкели В.А.</t>
  </si>
  <si>
    <t>Использование ветеринарного препарата «Траметин» для профилактики ассоциированных инфекций телят в условиях Иркутской области</t>
  </si>
  <si>
    <t>Министерство сельского хозяйства Иркутской области</t>
  </si>
  <si>
    <t>29.11.2021-31.03.2023</t>
  </si>
  <si>
    <t>Соглашение №ФОБ 02-3/28 от 03.03.2021, №ФОБ 02-3/34 от 19.11.2021 (тема 110-16-914)</t>
  </si>
  <si>
    <t>2017-2022</t>
  </si>
  <si>
    <t>Поисковые научные исследования в рамках федерального проекта «Сохранение озера Байкал» национального проекта «Экология»</t>
  </si>
  <si>
    <t>Поисковое</t>
  </si>
  <si>
    <t>д.б.н.
Матвеев А.Н.</t>
  </si>
  <si>
    <t>Разработка подходов к оценке воздействия колебаний уровня озера Байкал на разнообразие, качественные и количественные показатели зообентоса и рыб литоральной и прибрежно-соровой зон</t>
  </si>
  <si>
    <t>111-12-303</t>
  </si>
  <si>
    <t>2012-2021</t>
  </si>
  <si>
    <t>2013-2021</t>
  </si>
  <si>
    <t>110-15-908</t>
  </si>
  <si>
    <t>Доходы от деятельности МИПов</t>
  </si>
  <si>
    <t>2015-2021</t>
  </si>
  <si>
    <t>110-15-910</t>
  </si>
  <si>
    <t>к.психол.н., доц.
Петрова М.А.</t>
  </si>
  <si>
    <t>2016-2021</t>
  </si>
  <si>
    <t>110-17-903</t>
  </si>
  <si>
    <t>2017-2021</t>
  </si>
  <si>
    <t>110-18-905</t>
  </si>
  <si>
    <t>д.и.н., проф.
Занданова Л.В.</t>
  </si>
  <si>
    <t>Проведение Всероссийской научно-практической конференции "Сибирь в изменяющемся мире: история и современность"</t>
  </si>
  <si>
    <t>110-18-907</t>
  </si>
  <si>
    <t>Обеспечение управления результатами интеллектуальной деятельности</t>
  </si>
  <si>
    <t>2014-2021</t>
  </si>
  <si>
    <t>2008-2021</t>
  </si>
  <si>
    <t>112-19-309</t>
  </si>
  <si>
    <t>112-20-301</t>
  </si>
  <si>
    <t>Особые дети в современном мире: отношение, воспитание, обучение</t>
  </si>
  <si>
    <t>Проблемы лингвистики и лингводидактики</t>
  </si>
  <si>
    <t>112-19-308</t>
  </si>
  <si>
    <t>Проведение научно-методических мероприятий по технологическому и профессиональному образованию</t>
  </si>
  <si>
    <t>к.пед.н., доц.
Рогалева Е.В.</t>
  </si>
  <si>
    <t>к.филол.н., доц.
Носкова М.В.</t>
  </si>
  <si>
    <t>к.пед.н., доц.
Гладун Л.А.,
к.пед.н., доц.
Афанасьева Р.А.</t>
  </si>
  <si>
    <t>к.пед.н., доц.
Широкова В.В.</t>
  </si>
  <si>
    <t>Современные проблемы подготовки педагогов в области изобразительного искусства и дизайна</t>
  </si>
  <si>
    <t>Соглашение №075-03-2021-141 от 28.12.2020 (код проекта: FZZE-2020-0021)</t>
  </si>
  <si>
    <t>Соглашение №075-03-2021-141 от 28.12.2020 (код проекта: FZZE-2020-0017)</t>
  </si>
  <si>
    <t>Соглашение №075-03-2021-141 от 28.12.2020 (код проекта: FZZE-2020-0022)</t>
  </si>
  <si>
    <t>Соглашение №075-03-2021-141 от 28.12.2020 (код проекта: FZZE-2020-0023)</t>
  </si>
  <si>
    <t>Соглашение №075-03-2021-141 от 28.12.2020 (код проекта: FZZE-2020-0024)</t>
  </si>
  <si>
    <t>Соглашение №075-03-2021-141 от 28.12.2020 (код проекта: FZZE-2020-0025)</t>
  </si>
  <si>
    <t>Соглашение №075-03-2021-141 от 28.12.2020 (код проекта: FZZE-2020-0026)</t>
  </si>
  <si>
    <t>Доп. соглашение №4 к Соглашению №075-03-2021-141/4 от 30.09.2021 (код проекта: FZZE-2021-0013)</t>
  </si>
  <si>
    <t>Доп. соглашение №7 к Соглашению №075-03-2021-141/7 от 27.12.2021 (код проекта: FZZE-2021-0012)</t>
  </si>
  <si>
    <t>Доп. соглашение №2 к Соглашению №075-03-2021-141/2 от 23.03.2021</t>
  </si>
  <si>
    <t>НИР в рамках программы по содействию занятости выпускников, завершивших обучение в 2020 и 2021 гг., на научно-исследовательские позиции в образовательные организации высшего образовани и научные организации, подведомственные Минобрнауки России</t>
  </si>
  <si>
    <t>д.хим.н.
Суслов Д.С.</t>
  </si>
  <si>
    <t>Кадровое обеспечение научно-исследовательской деятельности</t>
  </si>
  <si>
    <t>Кадровое обеспечение научно-исследовательской деятельности НИИНУС</t>
  </si>
  <si>
    <t>Кадровое обеспечение научно-исследовательской деятельности НИИПФ</t>
  </si>
  <si>
    <t>Соглашение № 075-15-2021-675 от 28.07.2021</t>
  </si>
  <si>
    <t>Реализация мероприятий и выполнение работ по дооснащению Астрофизического комплекса МГУ-ИГУ, обеспечивающих развитие инфраструктуры исследовательской деятельности, повышения уровня её доступности и роста эффективности её использования</t>
  </si>
  <si>
    <t>Гранты Правительства Российской Федерации на обеспечение развития материально-технической инфраструктуры в рамках реализации основного мероприятия "Развитие инфраструктуры научной, научно-технической деятельности (центров коллективного пользования, уникальных научных установок)" подпрограммы 5 "Инфраструктура научной, научно-технической и инновационной деятельности" государственной программы Российской Федерации "Научно-технологическое развитие Российской Федерации" в целях дооснащения современной инфраструктуры исследовательской деятельности, обеспечения ее доступности и роста эффективности ее использования</t>
  </si>
  <si>
    <t>16,17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</si>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</sst>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3" fillId="3" borderId="0">
      <alignment horizontal="center" vertical="top"/>
    </xf>
    <xf numFmtId="0" fontId="14" fillId="3" borderId="0">
      <alignment horizontal="left" vertical="top"/>
    </xf>
    <xf numFmtId="0" fontId="3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9" fillId="4" borderId="0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</cellXfs>
  <cellStyles count="7">
    <cellStyle name="Excel Built-in Normal" xfId="1"/>
    <cellStyle name="S2" xfId="2"/>
    <cellStyle name="S3" xfId="3"/>
    <cellStyle name="Обычный" xfId="0" builtinId="0"/>
    <cellStyle name="Обычный 2" xfId="4"/>
    <cellStyle name="Обычный 2 2" xfId="5"/>
    <cellStyle name="Обычный 2 3" xfId="6"/>
  </cellStyles>
  <dxfs count="0"/>
  <tableStyles count="0" defaultTableStyle="TableStyleMedium9" defaultPivotStyle="PivotStyleLight16"/>
  <colors>
    <mruColors>
      <color rgb="FFDDE8C6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zoomScale="85" zoomScaleNormal="85" zoomScaleSheetLayoutView="85" workbookViewId="0">
      <pane ySplit="2" topLeftCell="A97" activePane="bottomLeft" state="frozen"/>
      <selection pane="bottomLeft" activeCell="C106" sqref="C106"/>
    </sheetView>
  </sheetViews>
  <sheetFormatPr defaultColWidth="9.140625" defaultRowHeight="11.25" x14ac:dyDescent="0.2"/>
  <cols>
    <col min="1" max="1" width="4.85546875" style="123" customWidth="1"/>
    <col min="2" max="2" width="15.85546875" style="123" customWidth="1"/>
    <col min="3" max="3" width="14.28515625" style="3" customWidth="1"/>
    <col min="4" max="4" width="47.28515625" style="3" customWidth="1"/>
    <col min="5" max="5" width="15.5703125" style="3" customWidth="1"/>
    <col min="6" max="6" width="17" style="3" customWidth="1"/>
    <col min="7" max="7" width="11.140625" style="3" customWidth="1"/>
    <col min="8" max="8" width="6.140625" style="3" customWidth="1"/>
    <col min="9" max="9" width="14.42578125" style="3" customWidth="1"/>
    <col min="10" max="10" width="11.42578125" style="52" hidden="1" customWidth="1"/>
    <col min="11" max="11" width="5.7109375" style="52" hidden="1" customWidth="1"/>
    <col min="12" max="12" width="9.42578125" style="52" hidden="1" customWidth="1"/>
    <col min="13" max="13" width="9.28515625" style="52" hidden="1" customWidth="1"/>
    <col min="14" max="16384" width="9.140625" style="78"/>
  </cols>
  <sheetData>
    <row r="1" spans="1:13" ht="15.75" x14ac:dyDescent="0.2">
      <c r="A1" s="139" t="s">
        <v>211</v>
      </c>
      <c r="B1" s="140"/>
      <c r="C1" s="140"/>
      <c r="D1" s="140"/>
      <c r="E1" s="140"/>
      <c r="F1" s="140"/>
      <c r="G1" s="140"/>
      <c r="H1" s="140"/>
      <c r="I1" s="140"/>
    </row>
    <row r="2" spans="1:13" s="3" customFormat="1" ht="45" x14ac:dyDescent="0.2">
      <c r="A2" s="1" t="s">
        <v>5</v>
      </c>
      <c r="B2" s="1" t="s">
        <v>19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6</v>
      </c>
      <c r="H2" s="1" t="s">
        <v>1</v>
      </c>
      <c r="I2" s="1" t="s">
        <v>212</v>
      </c>
      <c r="J2" s="2"/>
      <c r="K2" s="2"/>
      <c r="L2" s="52"/>
      <c r="M2" s="52"/>
    </row>
    <row r="3" spans="1:13" s="3" customFormat="1" ht="12.75" x14ac:dyDescent="0.2">
      <c r="A3" s="4"/>
      <c r="B3" s="5"/>
      <c r="C3" s="141" t="s">
        <v>2</v>
      </c>
      <c r="D3" s="142"/>
      <c r="E3" s="6"/>
      <c r="F3" s="6"/>
      <c r="G3" s="6"/>
      <c r="H3" s="7"/>
      <c r="I3" s="8">
        <f>I4+I10+I15+I18+I21+I25+I30+I33+I36+I40</f>
        <v>254025.1</v>
      </c>
      <c r="J3" s="9"/>
      <c r="K3" s="9"/>
      <c r="L3" s="52"/>
      <c r="M3" s="52"/>
    </row>
    <row r="4" spans="1:13" ht="12.75" x14ac:dyDescent="0.2">
      <c r="A4" s="79"/>
      <c r="B4" s="79"/>
      <c r="C4" s="143" t="s">
        <v>197</v>
      </c>
      <c r="D4" s="143"/>
      <c r="E4" s="143"/>
      <c r="F4" s="143"/>
      <c r="G4" s="73"/>
      <c r="H4" s="10"/>
      <c r="I4" s="11">
        <f>SUM(I5:I8)</f>
        <v>50459.700000000004</v>
      </c>
      <c r="J4" s="12"/>
      <c r="K4" s="12"/>
      <c r="L4" s="13"/>
      <c r="M4" s="13"/>
    </row>
    <row r="5" spans="1:13" ht="56.25" x14ac:dyDescent="0.2">
      <c r="A5" s="80">
        <v>1</v>
      </c>
      <c r="B5" s="19" t="s">
        <v>356</v>
      </c>
      <c r="C5" s="59" t="s">
        <v>32</v>
      </c>
      <c r="D5" s="77" t="s">
        <v>140</v>
      </c>
      <c r="E5" s="14" t="s">
        <v>11</v>
      </c>
      <c r="F5" s="15" t="s">
        <v>0</v>
      </c>
      <c r="G5" s="14" t="s">
        <v>141</v>
      </c>
      <c r="H5" s="19" t="s">
        <v>20</v>
      </c>
      <c r="I5" s="44">
        <v>6299.25</v>
      </c>
      <c r="J5" s="51"/>
      <c r="K5" s="51"/>
      <c r="L5" s="16"/>
    </row>
    <row r="6" spans="1:13" ht="56.25" x14ac:dyDescent="0.2">
      <c r="A6" s="80">
        <v>2</v>
      </c>
      <c r="B6" s="19" t="s">
        <v>357</v>
      </c>
      <c r="C6" s="59" t="s">
        <v>12</v>
      </c>
      <c r="D6" s="77" t="s">
        <v>142</v>
      </c>
      <c r="E6" s="17" t="s">
        <v>11</v>
      </c>
      <c r="F6" s="18" t="s">
        <v>0</v>
      </c>
      <c r="G6" s="14" t="s">
        <v>141</v>
      </c>
      <c r="H6" s="19" t="s">
        <v>24</v>
      </c>
      <c r="I6" s="44">
        <v>19118.150000000001</v>
      </c>
      <c r="J6" s="51"/>
      <c r="K6" s="51"/>
    </row>
    <row r="7" spans="1:13" ht="90" x14ac:dyDescent="0.2">
      <c r="A7" s="80">
        <v>3</v>
      </c>
      <c r="B7" s="19" t="s">
        <v>358</v>
      </c>
      <c r="C7" s="59" t="s">
        <v>18</v>
      </c>
      <c r="D7" s="77" t="s">
        <v>143</v>
      </c>
      <c r="E7" s="17" t="s">
        <v>11</v>
      </c>
      <c r="F7" s="18" t="s">
        <v>0</v>
      </c>
      <c r="G7" s="14" t="s">
        <v>141</v>
      </c>
      <c r="H7" s="17">
        <v>31</v>
      </c>
      <c r="I7" s="44">
        <v>13100.7</v>
      </c>
      <c r="J7" s="51"/>
      <c r="K7" s="51"/>
    </row>
    <row r="8" spans="1:13" ht="56.25" x14ac:dyDescent="0.2">
      <c r="A8" s="80">
        <v>4</v>
      </c>
      <c r="B8" s="19" t="s">
        <v>359</v>
      </c>
      <c r="C8" s="59" t="s">
        <v>61</v>
      </c>
      <c r="D8" s="77" t="s">
        <v>144</v>
      </c>
      <c r="E8" s="17" t="s">
        <v>11</v>
      </c>
      <c r="F8" s="18" t="s">
        <v>0</v>
      </c>
      <c r="G8" s="14" t="s">
        <v>141</v>
      </c>
      <c r="H8" s="17">
        <v>34</v>
      </c>
      <c r="I8" s="44">
        <v>11941.6</v>
      </c>
      <c r="J8" s="51"/>
      <c r="K8" s="51"/>
      <c r="L8" s="16"/>
    </row>
    <row r="9" spans="1:13" ht="12.75" x14ac:dyDescent="0.2">
      <c r="A9" s="81"/>
      <c r="B9" s="82"/>
      <c r="C9" s="83"/>
      <c r="D9" s="84"/>
      <c r="E9" s="20"/>
      <c r="F9" s="20"/>
      <c r="G9" s="85"/>
      <c r="H9" s="85"/>
      <c r="I9" s="21"/>
      <c r="J9" s="51"/>
      <c r="K9" s="51"/>
    </row>
    <row r="10" spans="1:13" ht="12.75" x14ac:dyDescent="0.2">
      <c r="A10" s="79"/>
      <c r="B10" s="79"/>
      <c r="C10" s="143" t="s">
        <v>78</v>
      </c>
      <c r="D10" s="143"/>
      <c r="E10" s="143"/>
      <c r="F10" s="143"/>
      <c r="G10" s="143"/>
      <c r="H10" s="10"/>
      <c r="I10" s="11">
        <f>SUM(I11:I13)</f>
        <v>87444</v>
      </c>
      <c r="J10" s="51"/>
      <c r="K10" s="51"/>
    </row>
    <row r="11" spans="1:13" ht="56.25" x14ac:dyDescent="0.2">
      <c r="A11" s="80">
        <v>5</v>
      </c>
      <c r="B11" s="19" t="s">
        <v>360</v>
      </c>
      <c r="C11" s="47" t="s">
        <v>123</v>
      </c>
      <c r="D11" s="77" t="s">
        <v>147</v>
      </c>
      <c r="E11" s="17" t="s">
        <v>11</v>
      </c>
      <c r="F11" s="18" t="s">
        <v>0</v>
      </c>
      <c r="G11" s="14" t="s">
        <v>146</v>
      </c>
      <c r="H11" s="17">
        <v>29</v>
      </c>
      <c r="I11" s="44">
        <v>33889</v>
      </c>
      <c r="J11" s="51"/>
      <c r="K11" s="51"/>
    </row>
    <row r="12" spans="1:13" ht="56.25" x14ac:dyDescent="0.2">
      <c r="A12" s="80">
        <v>6</v>
      </c>
      <c r="B12" s="19" t="s">
        <v>361</v>
      </c>
      <c r="C12" s="47" t="s">
        <v>116</v>
      </c>
      <c r="D12" s="77" t="s">
        <v>145</v>
      </c>
      <c r="E12" s="17" t="s">
        <v>11</v>
      </c>
      <c r="F12" s="18" t="s">
        <v>0</v>
      </c>
      <c r="G12" s="14" t="s">
        <v>146</v>
      </c>
      <c r="H12" s="17">
        <v>31</v>
      </c>
      <c r="I12" s="44">
        <v>20328</v>
      </c>
      <c r="J12" s="51"/>
      <c r="K12" s="51"/>
    </row>
    <row r="13" spans="1:13" ht="56.25" x14ac:dyDescent="0.2">
      <c r="A13" s="80">
        <v>7</v>
      </c>
      <c r="B13" s="19" t="s">
        <v>362</v>
      </c>
      <c r="C13" s="86" t="s">
        <v>22</v>
      </c>
      <c r="D13" s="77" t="s">
        <v>148</v>
      </c>
      <c r="E13" s="17" t="s">
        <v>11</v>
      </c>
      <c r="F13" s="18" t="s">
        <v>0</v>
      </c>
      <c r="G13" s="14" t="s">
        <v>146</v>
      </c>
      <c r="H13" s="17">
        <v>34</v>
      </c>
      <c r="I13" s="44">
        <v>33227</v>
      </c>
      <c r="J13" s="51"/>
      <c r="K13" s="51"/>
    </row>
    <row r="14" spans="1:13" ht="12.75" x14ac:dyDescent="0.2">
      <c r="A14" s="81"/>
      <c r="B14" s="82"/>
      <c r="C14" s="83"/>
      <c r="D14" s="84"/>
      <c r="E14" s="20"/>
      <c r="F14" s="20"/>
      <c r="G14" s="85"/>
      <c r="H14" s="85"/>
      <c r="I14" s="21"/>
      <c r="J14" s="51"/>
      <c r="K14" s="51"/>
    </row>
    <row r="15" spans="1:13" ht="12.75" x14ac:dyDescent="0.2">
      <c r="A15" s="76"/>
      <c r="B15" s="76"/>
      <c r="C15" s="143" t="s">
        <v>289</v>
      </c>
      <c r="D15" s="143"/>
      <c r="E15" s="143"/>
      <c r="F15" s="143"/>
      <c r="G15" s="73"/>
      <c r="H15" s="10"/>
      <c r="I15" s="30">
        <f>I16</f>
        <v>14930.6</v>
      </c>
      <c r="J15" s="51"/>
      <c r="K15" s="51"/>
    </row>
    <row r="16" spans="1:13" ht="67.5" x14ac:dyDescent="0.2">
      <c r="A16" s="87">
        <v>8</v>
      </c>
      <c r="B16" s="26" t="s">
        <v>363</v>
      </c>
      <c r="C16" s="88" t="s">
        <v>221</v>
      </c>
      <c r="D16" s="77" t="s">
        <v>288</v>
      </c>
      <c r="E16" s="17" t="s">
        <v>11</v>
      </c>
      <c r="F16" s="18" t="s">
        <v>0</v>
      </c>
      <c r="G16" s="25" t="s">
        <v>259</v>
      </c>
      <c r="H16" s="19" t="s">
        <v>4</v>
      </c>
      <c r="I16" s="24">
        <v>14930.6</v>
      </c>
      <c r="J16" s="51"/>
      <c r="K16" s="51"/>
    </row>
    <row r="17" spans="1:11" ht="12.75" x14ac:dyDescent="0.2">
      <c r="A17" s="89"/>
      <c r="B17" s="31"/>
      <c r="C17" s="90"/>
      <c r="D17" s="91"/>
      <c r="E17" s="65"/>
      <c r="F17" s="65"/>
      <c r="G17" s="52"/>
      <c r="H17" s="66"/>
      <c r="I17" s="67"/>
      <c r="J17" s="51"/>
      <c r="K17" s="51"/>
    </row>
    <row r="18" spans="1:11" ht="12.75" x14ac:dyDescent="0.2">
      <c r="A18" s="76"/>
      <c r="B18" s="76"/>
      <c r="C18" s="143" t="s">
        <v>323</v>
      </c>
      <c r="D18" s="143"/>
      <c r="E18" s="143"/>
      <c r="F18" s="143"/>
      <c r="G18" s="73"/>
      <c r="H18" s="10"/>
      <c r="I18" s="30">
        <f>I19</f>
        <v>1500</v>
      </c>
      <c r="J18" s="51"/>
      <c r="K18" s="51"/>
    </row>
    <row r="19" spans="1:11" ht="67.5" x14ac:dyDescent="0.2">
      <c r="A19" s="87">
        <v>9</v>
      </c>
      <c r="B19" s="26" t="s">
        <v>364</v>
      </c>
      <c r="C19" s="88" t="s">
        <v>325</v>
      </c>
      <c r="D19" s="77" t="s">
        <v>326</v>
      </c>
      <c r="E19" s="17" t="s">
        <v>324</v>
      </c>
      <c r="F19" s="18" t="s">
        <v>0</v>
      </c>
      <c r="G19" s="25">
        <v>2021</v>
      </c>
      <c r="H19" s="19" t="s">
        <v>4</v>
      </c>
      <c r="I19" s="24">
        <v>1500</v>
      </c>
      <c r="J19" s="51"/>
      <c r="K19" s="51"/>
    </row>
    <row r="20" spans="1:11" ht="12.75" x14ac:dyDescent="0.2">
      <c r="A20" s="89"/>
      <c r="B20" s="31"/>
      <c r="C20" s="90"/>
      <c r="D20" s="91"/>
      <c r="E20" s="65"/>
      <c r="F20" s="65"/>
      <c r="G20" s="52"/>
      <c r="H20" s="66"/>
      <c r="I20" s="67"/>
      <c r="J20" s="51"/>
      <c r="K20" s="51"/>
    </row>
    <row r="21" spans="1:11" ht="12.75" x14ac:dyDescent="0.2">
      <c r="A21" s="79"/>
      <c r="B21" s="79"/>
      <c r="C21" s="143" t="s">
        <v>214</v>
      </c>
      <c r="D21" s="143"/>
      <c r="E21" s="143"/>
      <c r="F21" s="143"/>
      <c r="G21" s="143"/>
      <c r="H21" s="10"/>
      <c r="I21" s="11">
        <f>SUM(I22:M23)</f>
        <v>1720</v>
      </c>
      <c r="J21" s="51"/>
      <c r="K21" s="51"/>
    </row>
    <row r="22" spans="1:11" ht="56.25" x14ac:dyDescent="0.2">
      <c r="A22" s="80">
        <v>10</v>
      </c>
      <c r="B22" s="19" t="s">
        <v>223</v>
      </c>
      <c r="C22" s="92" t="s">
        <v>216</v>
      </c>
      <c r="D22" s="93" t="s">
        <v>215</v>
      </c>
      <c r="E22" s="14" t="s">
        <v>15</v>
      </c>
      <c r="F22" s="15" t="s">
        <v>0</v>
      </c>
      <c r="G22" s="14">
        <v>2021</v>
      </c>
      <c r="H22" s="14">
        <v>34</v>
      </c>
      <c r="I22" s="44">
        <v>860</v>
      </c>
      <c r="J22" s="51"/>
      <c r="K22" s="51"/>
    </row>
    <row r="23" spans="1:11" ht="78.75" x14ac:dyDescent="0.2">
      <c r="A23" s="80">
        <v>11</v>
      </c>
      <c r="B23" s="19" t="s">
        <v>223</v>
      </c>
      <c r="C23" s="92" t="s">
        <v>218</v>
      </c>
      <c r="D23" s="93" t="s">
        <v>217</v>
      </c>
      <c r="E23" s="14" t="s">
        <v>15</v>
      </c>
      <c r="F23" s="15" t="s">
        <v>0</v>
      </c>
      <c r="G23" s="14">
        <v>2021</v>
      </c>
      <c r="H23" s="14">
        <v>34</v>
      </c>
      <c r="I23" s="44">
        <v>860</v>
      </c>
      <c r="J23" s="51"/>
      <c r="K23" s="51"/>
    </row>
    <row r="24" spans="1:11" ht="12.75" x14ac:dyDescent="0.2">
      <c r="A24" s="81"/>
      <c r="B24" s="82"/>
      <c r="C24" s="83"/>
      <c r="D24" s="84"/>
      <c r="E24" s="20"/>
      <c r="F24" s="20"/>
      <c r="G24" s="85"/>
      <c r="H24" s="85"/>
      <c r="I24" s="21"/>
      <c r="J24" s="51"/>
      <c r="K24" s="51"/>
    </row>
    <row r="25" spans="1:11" ht="12.75" x14ac:dyDescent="0.2">
      <c r="A25" s="76"/>
      <c r="B25" s="76"/>
      <c r="C25" s="143" t="s">
        <v>366</v>
      </c>
      <c r="D25" s="143"/>
      <c r="E25" s="143"/>
      <c r="F25" s="143"/>
      <c r="G25" s="73"/>
      <c r="H25" s="10"/>
      <c r="I25" s="30">
        <f>SUM(I26:I28)</f>
        <v>15950</v>
      </c>
      <c r="J25" s="51"/>
      <c r="K25" s="51"/>
    </row>
    <row r="26" spans="1:11" ht="45" x14ac:dyDescent="0.2">
      <c r="A26" s="87">
        <v>12</v>
      </c>
      <c r="B26" s="26" t="s">
        <v>365</v>
      </c>
      <c r="C26" s="47" t="s">
        <v>33</v>
      </c>
      <c r="D26" s="77" t="s">
        <v>368</v>
      </c>
      <c r="E26" s="17" t="s">
        <v>11</v>
      </c>
      <c r="F26" s="18" t="s">
        <v>0</v>
      </c>
      <c r="G26" s="25" t="s">
        <v>151</v>
      </c>
      <c r="H26" s="19" t="s">
        <v>20</v>
      </c>
      <c r="I26" s="24">
        <v>11053</v>
      </c>
      <c r="J26" s="51"/>
      <c r="K26" s="51"/>
    </row>
    <row r="27" spans="1:11" ht="45" x14ac:dyDescent="0.2">
      <c r="A27" s="87">
        <v>13</v>
      </c>
      <c r="B27" s="26" t="s">
        <v>365</v>
      </c>
      <c r="C27" s="47" t="s">
        <v>367</v>
      </c>
      <c r="D27" s="77" t="s">
        <v>369</v>
      </c>
      <c r="E27" s="17" t="s">
        <v>11</v>
      </c>
      <c r="F27" s="18" t="s">
        <v>0</v>
      </c>
      <c r="G27" s="25" t="s">
        <v>151</v>
      </c>
      <c r="H27" s="19" t="s">
        <v>23</v>
      </c>
      <c r="I27" s="24">
        <v>2046</v>
      </c>
      <c r="J27" s="51"/>
      <c r="K27" s="51"/>
    </row>
    <row r="28" spans="1:11" ht="45" x14ac:dyDescent="0.2">
      <c r="A28" s="87">
        <v>14</v>
      </c>
      <c r="B28" s="26" t="s">
        <v>365</v>
      </c>
      <c r="C28" s="47" t="s">
        <v>123</v>
      </c>
      <c r="D28" s="77" t="s">
        <v>370</v>
      </c>
      <c r="E28" s="17" t="s">
        <v>11</v>
      </c>
      <c r="F28" s="18" t="s">
        <v>0</v>
      </c>
      <c r="G28" s="25" t="s">
        <v>151</v>
      </c>
      <c r="H28" s="19" t="s">
        <v>24</v>
      </c>
      <c r="I28" s="24">
        <v>2851</v>
      </c>
      <c r="J28" s="51"/>
      <c r="K28" s="51"/>
    </row>
    <row r="29" spans="1:11" ht="12.75" x14ac:dyDescent="0.2">
      <c r="A29" s="81"/>
      <c r="B29" s="82"/>
      <c r="C29" s="83"/>
      <c r="D29" s="84"/>
      <c r="E29" s="20"/>
      <c r="F29" s="20"/>
      <c r="G29" s="85"/>
      <c r="H29" s="85"/>
      <c r="I29" s="21"/>
      <c r="J29" s="51"/>
      <c r="K29" s="51"/>
    </row>
    <row r="30" spans="1:11" ht="12.75" x14ac:dyDescent="0.2">
      <c r="A30" s="76"/>
      <c r="B30" s="76"/>
      <c r="C30" s="143" t="s">
        <v>79</v>
      </c>
      <c r="D30" s="143"/>
      <c r="E30" s="143"/>
      <c r="F30" s="143"/>
      <c r="G30" s="73"/>
      <c r="H30" s="10"/>
      <c r="I30" s="30">
        <f>I31</f>
        <v>30000</v>
      </c>
      <c r="J30" s="51"/>
      <c r="K30" s="51"/>
    </row>
    <row r="31" spans="1:11" ht="67.5" x14ac:dyDescent="0.2">
      <c r="A31" s="87">
        <v>15</v>
      </c>
      <c r="B31" s="94" t="s">
        <v>224</v>
      </c>
      <c r="C31" s="92" t="s">
        <v>72</v>
      </c>
      <c r="D31" s="95" t="s">
        <v>71</v>
      </c>
      <c r="E31" s="17" t="s">
        <v>11</v>
      </c>
      <c r="F31" s="18" t="s">
        <v>0</v>
      </c>
      <c r="G31" s="31" t="s">
        <v>219</v>
      </c>
      <c r="H31" s="19" t="s">
        <v>20</v>
      </c>
      <c r="I31" s="24">
        <v>30000</v>
      </c>
      <c r="J31" s="51"/>
      <c r="K31" s="51"/>
    </row>
    <row r="32" spans="1:11" ht="12.75" x14ac:dyDescent="0.2">
      <c r="A32" s="81"/>
      <c r="B32" s="82"/>
      <c r="C32" s="83"/>
      <c r="D32" s="84"/>
      <c r="E32" s="20"/>
      <c r="F32" s="20"/>
      <c r="G32" s="85"/>
      <c r="H32" s="85"/>
      <c r="I32" s="21"/>
      <c r="J32" s="51"/>
      <c r="K32" s="51"/>
    </row>
    <row r="33" spans="1:14" ht="12.75" x14ac:dyDescent="0.2">
      <c r="A33" s="76"/>
      <c r="B33" s="76"/>
      <c r="C33" s="143" t="s">
        <v>373</v>
      </c>
      <c r="D33" s="143"/>
      <c r="E33" s="143"/>
      <c r="F33" s="143"/>
      <c r="G33" s="73"/>
      <c r="H33" s="10"/>
      <c r="I33" s="30">
        <f>I34</f>
        <v>50000</v>
      </c>
      <c r="J33" s="51"/>
      <c r="K33" s="51"/>
    </row>
    <row r="34" spans="1:14" ht="56.25" x14ac:dyDescent="0.2">
      <c r="A34" s="87">
        <v>16</v>
      </c>
      <c r="B34" s="94" t="s">
        <v>371</v>
      </c>
      <c r="C34" s="59" t="s">
        <v>12</v>
      </c>
      <c r="D34" s="95" t="s">
        <v>372</v>
      </c>
      <c r="E34" s="17" t="s">
        <v>11</v>
      </c>
      <c r="F34" s="18" t="s">
        <v>0</v>
      </c>
      <c r="G34" s="31" t="s">
        <v>259</v>
      </c>
      <c r="H34" s="19" t="s">
        <v>24</v>
      </c>
      <c r="I34" s="24">
        <v>50000</v>
      </c>
      <c r="J34" s="51"/>
      <c r="K34" s="51"/>
    </row>
    <row r="35" spans="1:14" ht="12.75" x14ac:dyDescent="0.2">
      <c r="A35" s="81"/>
      <c r="B35" s="82"/>
      <c r="C35" s="83"/>
      <c r="D35" s="84"/>
      <c r="E35" s="20"/>
      <c r="F35" s="20"/>
      <c r="G35" s="85"/>
      <c r="H35" s="85"/>
      <c r="I35" s="21"/>
      <c r="J35" s="51"/>
      <c r="K35" s="51"/>
    </row>
    <row r="36" spans="1:14" ht="12.75" x14ac:dyDescent="0.2">
      <c r="A36" s="76"/>
      <c r="B36" s="76"/>
      <c r="C36" s="143" t="s">
        <v>89</v>
      </c>
      <c r="D36" s="143"/>
      <c r="E36" s="143"/>
      <c r="F36" s="143"/>
      <c r="G36" s="73"/>
      <c r="H36" s="10"/>
      <c r="I36" s="30">
        <f>SUM(I37:I38)</f>
        <v>1200</v>
      </c>
      <c r="J36" s="51"/>
      <c r="K36" s="51"/>
      <c r="N36" s="96"/>
    </row>
    <row r="37" spans="1:14" ht="33.75" x14ac:dyDescent="0.2">
      <c r="A37" s="87">
        <v>17</v>
      </c>
      <c r="B37" s="26" t="s">
        <v>225</v>
      </c>
      <c r="C37" s="88" t="s">
        <v>149</v>
      </c>
      <c r="D37" s="97" t="s">
        <v>150</v>
      </c>
      <c r="E37" s="14" t="s">
        <v>11</v>
      </c>
      <c r="F37" s="15" t="s">
        <v>0</v>
      </c>
      <c r="G37" s="31" t="s">
        <v>151</v>
      </c>
      <c r="H37" s="19" t="s">
        <v>56</v>
      </c>
      <c r="I37" s="50">
        <v>600</v>
      </c>
      <c r="J37" s="51"/>
      <c r="K37" s="51"/>
      <c r="N37" s="96"/>
    </row>
    <row r="38" spans="1:14" s="98" customFormat="1" ht="33.75" x14ac:dyDescent="0.2">
      <c r="A38" s="87">
        <v>18</v>
      </c>
      <c r="B38" s="26" t="s">
        <v>226</v>
      </c>
      <c r="C38" s="88" t="s">
        <v>221</v>
      </c>
      <c r="D38" s="97" t="s">
        <v>222</v>
      </c>
      <c r="E38" s="14" t="s">
        <v>11</v>
      </c>
      <c r="F38" s="15" t="s">
        <v>0</v>
      </c>
      <c r="G38" s="26" t="s">
        <v>220</v>
      </c>
      <c r="H38" s="19" t="s">
        <v>4</v>
      </c>
      <c r="I38" s="50">
        <v>600</v>
      </c>
      <c r="J38" s="22"/>
      <c r="K38" s="22"/>
      <c r="L38" s="52"/>
      <c r="M38" s="52"/>
    </row>
    <row r="39" spans="1:14" ht="12.75" x14ac:dyDescent="0.2">
      <c r="A39" s="99"/>
      <c r="B39" s="23"/>
      <c r="C39" s="100"/>
      <c r="D39" s="101"/>
      <c r="E39" s="23"/>
      <c r="F39" s="23"/>
      <c r="G39" s="23"/>
      <c r="H39" s="23"/>
      <c r="I39" s="41"/>
      <c r="J39" s="22"/>
      <c r="K39" s="51"/>
      <c r="M39" s="22"/>
      <c r="N39" s="96"/>
    </row>
    <row r="40" spans="1:14" ht="12.75" x14ac:dyDescent="0.2">
      <c r="A40" s="79"/>
      <c r="B40" s="79"/>
      <c r="C40" s="143" t="s">
        <v>65</v>
      </c>
      <c r="D40" s="143"/>
      <c r="E40" s="143"/>
      <c r="F40" s="143"/>
      <c r="G40" s="73"/>
      <c r="H40" s="10"/>
      <c r="I40" s="11">
        <f>SUM(I41:I43)</f>
        <v>820.80000000000007</v>
      </c>
      <c r="J40" s="51"/>
      <c r="K40" s="51"/>
    </row>
    <row r="41" spans="1:14" ht="22.5" x14ac:dyDescent="0.2">
      <c r="A41" s="80">
        <v>19</v>
      </c>
      <c r="B41" s="26" t="s">
        <v>227</v>
      </c>
      <c r="C41" s="88" t="s">
        <v>115</v>
      </c>
      <c r="D41" s="97" t="s">
        <v>230</v>
      </c>
      <c r="E41" s="14" t="s">
        <v>11</v>
      </c>
      <c r="F41" s="15" t="s">
        <v>0</v>
      </c>
      <c r="G41" s="26" t="s">
        <v>233</v>
      </c>
      <c r="H41" s="14">
        <v>31</v>
      </c>
      <c r="I41" s="44">
        <v>273.60000000000002</v>
      </c>
      <c r="J41" s="51"/>
      <c r="K41" s="51"/>
    </row>
    <row r="42" spans="1:14" ht="22.5" x14ac:dyDescent="0.2">
      <c r="A42" s="80">
        <v>20</v>
      </c>
      <c r="B42" s="26" t="s">
        <v>228</v>
      </c>
      <c r="C42" s="88" t="s">
        <v>216</v>
      </c>
      <c r="D42" s="97" t="s">
        <v>231</v>
      </c>
      <c r="E42" s="14" t="s">
        <v>11</v>
      </c>
      <c r="F42" s="15" t="s">
        <v>0</v>
      </c>
      <c r="G42" s="26" t="s">
        <v>234</v>
      </c>
      <c r="H42" s="14">
        <v>34</v>
      </c>
      <c r="I42" s="44">
        <v>273.60000000000002</v>
      </c>
      <c r="J42" s="51"/>
      <c r="K42" s="51"/>
    </row>
    <row r="43" spans="1:14" ht="33.75" x14ac:dyDescent="0.2">
      <c r="A43" s="80">
        <v>21</v>
      </c>
      <c r="B43" s="26" t="s">
        <v>229</v>
      </c>
      <c r="C43" s="88" t="s">
        <v>236</v>
      </c>
      <c r="D43" s="97" t="s">
        <v>232</v>
      </c>
      <c r="E43" s="14" t="s">
        <v>11</v>
      </c>
      <c r="F43" s="15" t="s">
        <v>0</v>
      </c>
      <c r="G43" s="26" t="s">
        <v>235</v>
      </c>
      <c r="H43" s="14">
        <v>31</v>
      </c>
      <c r="I43" s="44">
        <v>273.60000000000002</v>
      </c>
      <c r="J43" s="51"/>
      <c r="K43" s="51"/>
    </row>
    <row r="44" spans="1:14" s="98" customFormat="1" ht="12.75" x14ac:dyDescent="0.2">
      <c r="A44" s="102"/>
      <c r="B44" s="34"/>
      <c r="C44" s="103"/>
      <c r="D44" s="101"/>
      <c r="E44" s="34"/>
      <c r="F44" s="34"/>
      <c r="G44" s="34"/>
      <c r="H44" s="34"/>
      <c r="I44" s="40"/>
      <c r="J44" s="51"/>
      <c r="K44" s="51"/>
      <c r="L44" s="52"/>
      <c r="M44" s="52"/>
    </row>
    <row r="45" spans="1:14" ht="12.75" x14ac:dyDescent="0.2">
      <c r="A45" s="4"/>
      <c r="B45" s="4"/>
      <c r="C45" s="144" t="s">
        <v>28</v>
      </c>
      <c r="D45" s="144"/>
      <c r="E45" s="144"/>
      <c r="F45" s="144"/>
      <c r="G45" s="71"/>
      <c r="H45" s="33"/>
      <c r="I45" s="8">
        <f>SUM(I46:M51)</f>
        <v>30700</v>
      </c>
      <c r="J45" s="12"/>
      <c r="K45" s="12"/>
      <c r="L45" s="13"/>
      <c r="M45" s="13"/>
    </row>
    <row r="46" spans="1:14" s="98" customFormat="1" ht="33.75" x14ac:dyDescent="0.2">
      <c r="A46" s="87">
        <v>22</v>
      </c>
      <c r="B46" s="26" t="s">
        <v>108</v>
      </c>
      <c r="C46" s="59" t="s">
        <v>12</v>
      </c>
      <c r="D46" s="93" t="s">
        <v>93</v>
      </c>
      <c r="E46" s="26" t="s">
        <v>11</v>
      </c>
      <c r="F46" s="26" t="s">
        <v>29</v>
      </c>
      <c r="G46" s="17" t="s">
        <v>95</v>
      </c>
      <c r="H46" s="35" t="s">
        <v>24</v>
      </c>
      <c r="I46" s="32">
        <v>6000</v>
      </c>
      <c r="J46" s="51"/>
      <c r="K46" s="51"/>
      <c r="L46" s="52"/>
      <c r="M46" s="52"/>
    </row>
    <row r="47" spans="1:14" s="98" customFormat="1" ht="56.25" x14ac:dyDescent="0.2">
      <c r="A47" s="87">
        <v>23</v>
      </c>
      <c r="B47" s="26" t="s">
        <v>107</v>
      </c>
      <c r="C47" s="47" t="s">
        <v>18</v>
      </c>
      <c r="D47" s="93" t="s">
        <v>94</v>
      </c>
      <c r="E47" s="26" t="s">
        <v>11</v>
      </c>
      <c r="F47" s="26" t="s">
        <v>29</v>
      </c>
      <c r="G47" s="17" t="s">
        <v>96</v>
      </c>
      <c r="H47" s="35" t="s">
        <v>23</v>
      </c>
      <c r="I47" s="32">
        <v>5000</v>
      </c>
      <c r="J47" s="51"/>
      <c r="K47" s="51"/>
      <c r="L47" s="52"/>
      <c r="M47" s="52"/>
    </row>
    <row r="48" spans="1:14" s="98" customFormat="1" ht="33.75" x14ac:dyDescent="0.2">
      <c r="A48" s="87">
        <v>24</v>
      </c>
      <c r="B48" s="26" t="s">
        <v>119</v>
      </c>
      <c r="C48" s="47" t="s">
        <v>118</v>
      </c>
      <c r="D48" s="93" t="s">
        <v>114</v>
      </c>
      <c r="E48" s="26" t="s">
        <v>11</v>
      </c>
      <c r="F48" s="26" t="s">
        <v>29</v>
      </c>
      <c r="G48" s="17" t="s">
        <v>237</v>
      </c>
      <c r="H48" s="35" t="s">
        <v>23</v>
      </c>
      <c r="I48" s="32">
        <v>4500</v>
      </c>
      <c r="J48" s="51"/>
      <c r="K48" s="51"/>
      <c r="L48" s="52"/>
      <c r="M48" s="52"/>
    </row>
    <row r="49" spans="1:13" s="98" customFormat="1" ht="33.75" x14ac:dyDescent="0.2">
      <c r="A49" s="87">
        <v>25</v>
      </c>
      <c r="B49" s="26" t="s">
        <v>181</v>
      </c>
      <c r="C49" s="86" t="s">
        <v>22</v>
      </c>
      <c r="D49" s="93" t="s">
        <v>184</v>
      </c>
      <c r="E49" s="26" t="s">
        <v>11</v>
      </c>
      <c r="F49" s="26" t="s">
        <v>29</v>
      </c>
      <c r="G49" s="17" t="s">
        <v>141</v>
      </c>
      <c r="H49" s="35" t="s">
        <v>4</v>
      </c>
      <c r="I49" s="32">
        <v>8000</v>
      </c>
      <c r="J49" s="51"/>
      <c r="K49" s="51"/>
      <c r="L49" s="52"/>
      <c r="M49" s="52"/>
    </row>
    <row r="50" spans="1:13" s="98" customFormat="1" ht="33.75" x14ac:dyDescent="0.2">
      <c r="A50" s="87">
        <v>26</v>
      </c>
      <c r="B50" s="26" t="s">
        <v>182</v>
      </c>
      <c r="C50" s="47" t="s">
        <v>183</v>
      </c>
      <c r="D50" s="93" t="s">
        <v>185</v>
      </c>
      <c r="E50" s="26" t="s">
        <v>11</v>
      </c>
      <c r="F50" s="26" t="s">
        <v>29</v>
      </c>
      <c r="G50" s="17" t="s">
        <v>146</v>
      </c>
      <c r="H50" s="35" t="s">
        <v>4</v>
      </c>
      <c r="I50" s="32">
        <v>6000</v>
      </c>
      <c r="J50" s="51"/>
      <c r="K50" s="51"/>
      <c r="L50" s="52"/>
      <c r="M50" s="52"/>
    </row>
    <row r="51" spans="1:13" s="98" customFormat="1" ht="45" x14ac:dyDescent="0.2">
      <c r="A51" s="87">
        <v>27</v>
      </c>
      <c r="B51" s="26" t="s">
        <v>286</v>
      </c>
      <c r="C51" s="47" t="s">
        <v>117</v>
      </c>
      <c r="D51" s="93" t="s">
        <v>238</v>
      </c>
      <c r="E51" s="26" t="s">
        <v>11</v>
      </c>
      <c r="F51" s="26" t="s">
        <v>29</v>
      </c>
      <c r="G51" s="26" t="s">
        <v>287</v>
      </c>
      <c r="H51" s="35" t="s">
        <v>23</v>
      </c>
      <c r="I51" s="32">
        <v>1200</v>
      </c>
      <c r="J51" s="51"/>
      <c r="K51" s="51"/>
      <c r="L51" s="52"/>
      <c r="M51" s="52"/>
    </row>
    <row r="52" spans="1:13" ht="15" x14ac:dyDescent="0.2">
      <c r="A52" s="81"/>
      <c r="B52" s="104"/>
      <c r="C52" s="100"/>
      <c r="D52" s="27"/>
      <c r="E52" s="23"/>
      <c r="F52" s="23"/>
      <c r="G52" s="23"/>
      <c r="H52" s="23"/>
      <c r="I52" s="28"/>
      <c r="J52" s="22"/>
      <c r="K52" s="22"/>
    </row>
    <row r="53" spans="1:13" ht="12.75" x14ac:dyDescent="0.2">
      <c r="A53" s="4"/>
      <c r="B53" s="4"/>
      <c r="C53" s="144" t="s">
        <v>14</v>
      </c>
      <c r="D53" s="144"/>
      <c r="E53" s="144"/>
      <c r="F53" s="144"/>
      <c r="G53" s="71"/>
      <c r="H53" s="33"/>
      <c r="I53" s="8">
        <f>SUM(I54:I77)</f>
        <v>31460</v>
      </c>
      <c r="J53" s="12"/>
      <c r="K53" s="12"/>
      <c r="L53" s="13"/>
      <c r="M53" s="13"/>
    </row>
    <row r="54" spans="1:13" s="98" customFormat="1" ht="33.75" x14ac:dyDescent="0.2">
      <c r="A54" s="80">
        <v>28</v>
      </c>
      <c r="B54" s="60" t="s">
        <v>239</v>
      </c>
      <c r="C54" s="59" t="s">
        <v>101</v>
      </c>
      <c r="D54" s="93" t="s">
        <v>97</v>
      </c>
      <c r="E54" s="26" t="s">
        <v>11</v>
      </c>
      <c r="F54" s="25" t="s">
        <v>16</v>
      </c>
      <c r="G54" s="17" t="s">
        <v>96</v>
      </c>
      <c r="H54" s="43" t="s">
        <v>30</v>
      </c>
      <c r="I54" s="32">
        <v>1000</v>
      </c>
      <c r="J54" s="51"/>
      <c r="K54" s="51"/>
      <c r="L54" s="52"/>
      <c r="M54" s="52"/>
    </row>
    <row r="55" spans="1:13" s="98" customFormat="1" ht="33.75" x14ac:dyDescent="0.2">
      <c r="A55" s="80">
        <v>29</v>
      </c>
      <c r="B55" s="60" t="s">
        <v>265</v>
      </c>
      <c r="C55" s="59" t="s">
        <v>62</v>
      </c>
      <c r="D55" s="93" t="s">
        <v>98</v>
      </c>
      <c r="E55" s="26" t="s">
        <v>11</v>
      </c>
      <c r="F55" s="25" t="s">
        <v>16</v>
      </c>
      <c r="G55" s="17" t="s">
        <v>96</v>
      </c>
      <c r="H55" s="43" t="s">
        <v>24</v>
      </c>
      <c r="I55" s="32">
        <v>1000</v>
      </c>
      <c r="J55" s="51"/>
      <c r="K55" s="51"/>
      <c r="L55" s="52"/>
      <c r="M55" s="52"/>
    </row>
    <row r="56" spans="1:13" s="98" customFormat="1" ht="45" x14ac:dyDescent="0.2">
      <c r="A56" s="80">
        <v>30</v>
      </c>
      <c r="B56" s="60" t="s">
        <v>240</v>
      </c>
      <c r="C56" s="59" t="s">
        <v>102</v>
      </c>
      <c r="D56" s="93" t="s">
        <v>99</v>
      </c>
      <c r="E56" s="26" t="s">
        <v>11</v>
      </c>
      <c r="F56" s="25" t="s">
        <v>16</v>
      </c>
      <c r="G56" s="17" t="s">
        <v>96</v>
      </c>
      <c r="H56" s="43" t="s">
        <v>23</v>
      </c>
      <c r="I56" s="32">
        <v>1000</v>
      </c>
      <c r="J56" s="51"/>
      <c r="K56" s="51"/>
      <c r="L56" s="52"/>
      <c r="M56" s="52"/>
    </row>
    <row r="57" spans="1:13" s="98" customFormat="1" ht="33.75" x14ac:dyDescent="0.2">
      <c r="A57" s="80">
        <v>31</v>
      </c>
      <c r="B57" s="60" t="s">
        <v>241</v>
      </c>
      <c r="C57" s="59" t="s">
        <v>103</v>
      </c>
      <c r="D57" s="93" t="s">
        <v>100</v>
      </c>
      <c r="E57" s="26" t="s">
        <v>11</v>
      </c>
      <c r="F57" s="25" t="s">
        <v>16</v>
      </c>
      <c r="G57" s="17" t="s">
        <v>96</v>
      </c>
      <c r="H57" s="43" t="s">
        <v>25</v>
      </c>
      <c r="I57" s="32">
        <v>1000</v>
      </c>
      <c r="J57" s="51"/>
      <c r="K57" s="51"/>
      <c r="L57" s="52"/>
      <c r="M57" s="52"/>
    </row>
    <row r="58" spans="1:13" s="98" customFormat="1" ht="45" x14ac:dyDescent="0.2">
      <c r="A58" s="80">
        <v>32</v>
      </c>
      <c r="B58" s="60" t="s">
        <v>242</v>
      </c>
      <c r="C58" s="86" t="s">
        <v>83</v>
      </c>
      <c r="D58" s="105" t="s">
        <v>113</v>
      </c>
      <c r="E58" s="39" t="s">
        <v>11</v>
      </c>
      <c r="F58" s="46" t="s">
        <v>16</v>
      </c>
      <c r="G58" s="17" t="s">
        <v>96</v>
      </c>
      <c r="H58" s="19" t="s">
        <v>20</v>
      </c>
      <c r="I58" s="32">
        <v>1500</v>
      </c>
      <c r="J58" s="51"/>
      <c r="K58" s="51"/>
      <c r="L58" s="52"/>
      <c r="M58" s="52"/>
    </row>
    <row r="59" spans="1:13" s="108" customFormat="1" ht="33.75" x14ac:dyDescent="0.2">
      <c r="A59" s="80">
        <v>33</v>
      </c>
      <c r="B59" s="60" t="s">
        <v>264</v>
      </c>
      <c r="C59" s="106" t="s">
        <v>12</v>
      </c>
      <c r="D59" s="107" t="s">
        <v>120</v>
      </c>
      <c r="E59" s="60" t="s">
        <v>11</v>
      </c>
      <c r="F59" s="64" t="s">
        <v>16</v>
      </c>
      <c r="G59" s="55" t="s">
        <v>95</v>
      </c>
      <c r="H59" s="56" t="s">
        <v>24</v>
      </c>
      <c r="I59" s="53">
        <v>2000</v>
      </c>
      <c r="J59" s="61"/>
      <c r="K59" s="61"/>
      <c r="L59" s="62"/>
      <c r="M59" s="62"/>
    </row>
    <row r="60" spans="1:13" s="108" customFormat="1" ht="56.25" x14ac:dyDescent="0.2">
      <c r="A60" s="80">
        <v>34</v>
      </c>
      <c r="B60" s="60" t="s">
        <v>190</v>
      </c>
      <c r="C60" s="109" t="s">
        <v>122</v>
      </c>
      <c r="D60" s="107" t="s">
        <v>121</v>
      </c>
      <c r="E60" s="60" t="s">
        <v>11</v>
      </c>
      <c r="F60" s="64" t="s">
        <v>16</v>
      </c>
      <c r="G60" s="55" t="s">
        <v>95</v>
      </c>
      <c r="H60" s="56" t="s">
        <v>23</v>
      </c>
      <c r="I60" s="53">
        <v>1800</v>
      </c>
      <c r="J60" s="61"/>
      <c r="K60" s="61"/>
      <c r="L60" s="62"/>
      <c r="M60" s="62"/>
    </row>
    <row r="61" spans="1:13" s="98" customFormat="1" ht="33.75" x14ac:dyDescent="0.2">
      <c r="A61" s="80">
        <v>35</v>
      </c>
      <c r="B61" s="60" t="s">
        <v>244</v>
      </c>
      <c r="C61" s="47" t="s">
        <v>166</v>
      </c>
      <c r="D61" s="105" t="s">
        <v>152</v>
      </c>
      <c r="E61" s="39" t="s">
        <v>11</v>
      </c>
      <c r="F61" s="46" t="s">
        <v>16</v>
      </c>
      <c r="G61" s="17" t="s">
        <v>186</v>
      </c>
      <c r="H61" s="19" t="s">
        <v>177</v>
      </c>
      <c r="I61" s="32">
        <v>2500</v>
      </c>
      <c r="J61" s="51"/>
      <c r="K61" s="51"/>
      <c r="L61" s="52"/>
      <c r="M61" s="52"/>
    </row>
    <row r="62" spans="1:13" s="98" customFormat="1" ht="33.75" x14ac:dyDescent="0.2">
      <c r="A62" s="80">
        <v>36</v>
      </c>
      <c r="B62" s="60" t="s">
        <v>245</v>
      </c>
      <c r="C62" s="47" t="s">
        <v>167</v>
      </c>
      <c r="D62" s="105" t="s">
        <v>153</v>
      </c>
      <c r="E62" s="39" t="s">
        <v>11</v>
      </c>
      <c r="F62" s="46" t="s">
        <v>16</v>
      </c>
      <c r="G62" s="17" t="s">
        <v>186</v>
      </c>
      <c r="H62" s="19" t="s">
        <v>177</v>
      </c>
      <c r="I62" s="32">
        <v>2400</v>
      </c>
      <c r="J62" s="51"/>
      <c r="K62" s="51"/>
      <c r="L62" s="52"/>
      <c r="M62" s="52"/>
    </row>
    <row r="63" spans="1:13" s="98" customFormat="1" ht="33.75" x14ac:dyDescent="0.2">
      <c r="A63" s="80">
        <v>37</v>
      </c>
      <c r="B63" s="60" t="s">
        <v>246</v>
      </c>
      <c r="C63" s="47" t="s">
        <v>168</v>
      </c>
      <c r="D63" s="105" t="s">
        <v>154</v>
      </c>
      <c r="E63" s="39" t="s">
        <v>11</v>
      </c>
      <c r="F63" s="46" t="s">
        <v>16</v>
      </c>
      <c r="G63" s="17" t="s">
        <v>186</v>
      </c>
      <c r="H63" s="19" t="s">
        <v>20</v>
      </c>
      <c r="I63" s="32">
        <v>500</v>
      </c>
      <c r="J63" s="51"/>
      <c r="K63" s="51"/>
      <c r="L63" s="52"/>
      <c r="M63" s="52"/>
    </row>
    <row r="64" spans="1:13" s="98" customFormat="1" ht="45" x14ac:dyDescent="0.2">
      <c r="A64" s="80">
        <v>38</v>
      </c>
      <c r="B64" s="60" t="s">
        <v>247</v>
      </c>
      <c r="C64" s="47" t="s">
        <v>169</v>
      </c>
      <c r="D64" s="105" t="s">
        <v>155</v>
      </c>
      <c r="E64" s="39" t="s">
        <v>11</v>
      </c>
      <c r="F64" s="46" t="s">
        <v>16</v>
      </c>
      <c r="G64" s="17" t="s">
        <v>186</v>
      </c>
      <c r="H64" s="19" t="s">
        <v>23</v>
      </c>
      <c r="I64" s="32">
        <v>300</v>
      </c>
      <c r="J64" s="51"/>
      <c r="K64" s="51"/>
      <c r="L64" s="52"/>
      <c r="M64" s="52"/>
    </row>
    <row r="65" spans="1:13" s="98" customFormat="1" ht="45" x14ac:dyDescent="0.2">
      <c r="A65" s="80">
        <v>39</v>
      </c>
      <c r="B65" s="60" t="s">
        <v>248</v>
      </c>
      <c r="C65" s="47" t="s">
        <v>171</v>
      </c>
      <c r="D65" s="105" t="s">
        <v>156</v>
      </c>
      <c r="E65" s="39" t="s">
        <v>11</v>
      </c>
      <c r="F65" s="46" t="s">
        <v>16</v>
      </c>
      <c r="G65" s="17" t="s">
        <v>186</v>
      </c>
      <c r="H65" s="19" t="s">
        <v>23</v>
      </c>
      <c r="I65" s="32">
        <v>400</v>
      </c>
      <c r="J65" s="51"/>
      <c r="K65" s="51"/>
      <c r="L65" s="52"/>
      <c r="M65" s="52"/>
    </row>
    <row r="66" spans="1:13" s="98" customFormat="1" ht="33.75" x14ac:dyDescent="0.2">
      <c r="A66" s="80">
        <v>40</v>
      </c>
      <c r="B66" s="60" t="s">
        <v>249</v>
      </c>
      <c r="C66" s="47" t="s">
        <v>172</v>
      </c>
      <c r="D66" s="105" t="s">
        <v>157</v>
      </c>
      <c r="E66" s="39" t="s">
        <v>11</v>
      </c>
      <c r="F66" s="46" t="s">
        <v>16</v>
      </c>
      <c r="G66" s="17" t="s">
        <v>186</v>
      </c>
      <c r="H66" s="19" t="s">
        <v>4</v>
      </c>
      <c r="I66" s="32">
        <v>600</v>
      </c>
      <c r="J66" s="51"/>
      <c r="K66" s="51"/>
      <c r="L66" s="52"/>
      <c r="M66" s="52"/>
    </row>
    <row r="67" spans="1:13" s="98" customFormat="1" ht="33.75" x14ac:dyDescent="0.2">
      <c r="A67" s="80">
        <v>41</v>
      </c>
      <c r="B67" s="60" t="s">
        <v>250</v>
      </c>
      <c r="C67" s="47" t="s">
        <v>243</v>
      </c>
      <c r="D67" s="105" t="s">
        <v>158</v>
      </c>
      <c r="E67" s="39" t="s">
        <v>11</v>
      </c>
      <c r="F67" s="46" t="s">
        <v>16</v>
      </c>
      <c r="G67" s="17" t="s">
        <v>186</v>
      </c>
      <c r="H67" s="19" t="s">
        <v>4</v>
      </c>
      <c r="I67" s="32">
        <v>600</v>
      </c>
      <c r="J67" s="51"/>
      <c r="K67" s="51"/>
      <c r="L67" s="52"/>
      <c r="M67" s="52"/>
    </row>
    <row r="68" spans="1:13" s="98" customFormat="1" ht="33.75" x14ac:dyDescent="0.2">
      <c r="A68" s="80">
        <v>42</v>
      </c>
      <c r="B68" s="60" t="s">
        <v>252</v>
      </c>
      <c r="C68" s="47" t="s">
        <v>170</v>
      </c>
      <c r="D68" s="105" t="s">
        <v>159</v>
      </c>
      <c r="E68" s="39" t="s">
        <v>11</v>
      </c>
      <c r="F68" s="46" t="s">
        <v>16</v>
      </c>
      <c r="G68" s="17" t="s">
        <v>186</v>
      </c>
      <c r="H68" s="19" t="s">
        <v>34</v>
      </c>
      <c r="I68" s="32">
        <v>500</v>
      </c>
      <c r="J68" s="51"/>
      <c r="K68" s="51"/>
      <c r="L68" s="52"/>
      <c r="M68" s="52"/>
    </row>
    <row r="69" spans="1:13" s="98" customFormat="1" ht="33.75" x14ac:dyDescent="0.2">
      <c r="A69" s="80">
        <v>43</v>
      </c>
      <c r="B69" s="60" t="s">
        <v>251</v>
      </c>
      <c r="C69" s="47" t="s">
        <v>173</v>
      </c>
      <c r="D69" s="105" t="s">
        <v>160</v>
      </c>
      <c r="E69" s="39" t="s">
        <v>11</v>
      </c>
      <c r="F69" s="46" t="s">
        <v>16</v>
      </c>
      <c r="G69" s="17" t="s">
        <v>186</v>
      </c>
      <c r="H69" s="19" t="s">
        <v>20</v>
      </c>
      <c r="I69" s="32">
        <v>600</v>
      </c>
      <c r="J69" s="51"/>
      <c r="K69" s="51"/>
      <c r="L69" s="52"/>
      <c r="M69" s="52"/>
    </row>
    <row r="70" spans="1:13" s="98" customFormat="1" ht="33.75" x14ac:dyDescent="0.2">
      <c r="A70" s="80">
        <v>44</v>
      </c>
      <c r="B70" s="60" t="s">
        <v>253</v>
      </c>
      <c r="C70" s="47" t="s">
        <v>174</v>
      </c>
      <c r="D70" s="105" t="s">
        <v>161</v>
      </c>
      <c r="E70" s="39" t="s">
        <v>11</v>
      </c>
      <c r="F70" s="46" t="s">
        <v>16</v>
      </c>
      <c r="G70" s="17" t="s">
        <v>141</v>
      </c>
      <c r="H70" s="19" t="s">
        <v>24</v>
      </c>
      <c r="I70" s="32">
        <v>1250</v>
      </c>
      <c r="J70" s="51"/>
      <c r="K70" s="51"/>
      <c r="L70" s="52"/>
      <c r="M70" s="52"/>
    </row>
    <row r="71" spans="1:13" s="98" customFormat="1" ht="56.25" x14ac:dyDescent="0.2">
      <c r="A71" s="80">
        <v>45</v>
      </c>
      <c r="B71" s="60" t="s">
        <v>257</v>
      </c>
      <c r="C71" s="59" t="s">
        <v>64</v>
      </c>
      <c r="D71" s="105" t="s">
        <v>162</v>
      </c>
      <c r="E71" s="39" t="s">
        <v>11</v>
      </c>
      <c r="F71" s="46" t="s">
        <v>16</v>
      </c>
      <c r="G71" s="17" t="s">
        <v>141</v>
      </c>
      <c r="H71" s="19" t="s">
        <v>25</v>
      </c>
      <c r="I71" s="32">
        <v>1100</v>
      </c>
      <c r="J71" s="51"/>
      <c r="K71" s="51"/>
      <c r="L71" s="52"/>
      <c r="M71" s="52"/>
    </row>
    <row r="72" spans="1:13" s="98" customFormat="1" ht="33.75" x14ac:dyDescent="0.2">
      <c r="A72" s="80">
        <v>46</v>
      </c>
      <c r="B72" s="60" t="s">
        <v>254</v>
      </c>
      <c r="C72" s="47" t="s">
        <v>175</v>
      </c>
      <c r="D72" s="105" t="s">
        <v>163</v>
      </c>
      <c r="E72" s="39" t="s">
        <v>11</v>
      </c>
      <c r="F72" s="46" t="s">
        <v>16</v>
      </c>
      <c r="G72" s="17" t="s">
        <v>141</v>
      </c>
      <c r="H72" s="19" t="s">
        <v>178</v>
      </c>
      <c r="I72" s="32">
        <v>1125</v>
      </c>
      <c r="J72" s="51"/>
      <c r="K72" s="51"/>
      <c r="L72" s="52"/>
      <c r="M72" s="52"/>
    </row>
    <row r="73" spans="1:13" s="98" customFormat="1" ht="33.75" x14ac:dyDescent="0.2">
      <c r="A73" s="80">
        <v>47</v>
      </c>
      <c r="B73" s="60" t="s">
        <v>255</v>
      </c>
      <c r="C73" s="47" t="s">
        <v>33</v>
      </c>
      <c r="D73" s="105" t="s">
        <v>164</v>
      </c>
      <c r="E73" s="39" t="s">
        <v>11</v>
      </c>
      <c r="F73" s="46" t="s">
        <v>16</v>
      </c>
      <c r="G73" s="17" t="s">
        <v>141</v>
      </c>
      <c r="H73" s="19" t="s">
        <v>21</v>
      </c>
      <c r="I73" s="32">
        <v>1235</v>
      </c>
      <c r="J73" s="51"/>
      <c r="K73" s="51"/>
      <c r="L73" s="52"/>
      <c r="M73" s="52"/>
    </row>
    <row r="74" spans="1:13" s="98" customFormat="1" ht="33.75" x14ac:dyDescent="0.2">
      <c r="A74" s="80">
        <v>48</v>
      </c>
      <c r="B74" s="60" t="s">
        <v>256</v>
      </c>
      <c r="C74" s="47" t="s">
        <v>176</v>
      </c>
      <c r="D74" s="105" t="s">
        <v>165</v>
      </c>
      <c r="E74" s="39" t="s">
        <v>11</v>
      </c>
      <c r="F74" s="46" t="s">
        <v>16</v>
      </c>
      <c r="G74" s="17" t="s">
        <v>141</v>
      </c>
      <c r="H74" s="19" t="s">
        <v>178</v>
      </c>
      <c r="I74" s="32">
        <v>1250</v>
      </c>
      <c r="J74" s="51"/>
      <c r="K74" s="51"/>
      <c r="L74" s="52"/>
      <c r="M74" s="52"/>
    </row>
    <row r="75" spans="1:13" s="108" customFormat="1" ht="33.75" x14ac:dyDescent="0.2">
      <c r="A75" s="80">
        <v>49</v>
      </c>
      <c r="B75" s="60" t="s">
        <v>290</v>
      </c>
      <c r="C75" s="106" t="s">
        <v>13</v>
      </c>
      <c r="D75" s="107" t="s">
        <v>188</v>
      </c>
      <c r="E75" s="60" t="s">
        <v>11</v>
      </c>
      <c r="F75" s="64" t="s">
        <v>16</v>
      </c>
      <c r="G75" s="55" t="s">
        <v>146</v>
      </c>
      <c r="H75" s="56" t="s">
        <v>196</v>
      </c>
      <c r="I75" s="53">
        <v>2500</v>
      </c>
      <c r="J75" s="61"/>
      <c r="K75" s="61"/>
      <c r="L75" s="62"/>
      <c r="M75" s="62"/>
    </row>
    <row r="76" spans="1:13" s="98" customFormat="1" ht="45" x14ac:dyDescent="0.2">
      <c r="A76" s="80">
        <v>50</v>
      </c>
      <c r="B76" s="39" t="s">
        <v>263</v>
      </c>
      <c r="C76" s="59" t="s">
        <v>191</v>
      </c>
      <c r="D76" s="105" t="s">
        <v>192</v>
      </c>
      <c r="E76" s="39" t="s">
        <v>11</v>
      </c>
      <c r="F76" s="46" t="s">
        <v>16</v>
      </c>
      <c r="G76" s="17" t="s">
        <v>193</v>
      </c>
      <c r="H76" s="19" t="s">
        <v>23</v>
      </c>
      <c r="I76" s="53">
        <v>500</v>
      </c>
      <c r="J76" s="51"/>
      <c r="K76" s="51"/>
      <c r="L76" s="52"/>
      <c r="M76" s="52"/>
    </row>
    <row r="77" spans="1:13" s="98" customFormat="1" ht="33.75" x14ac:dyDescent="0.2">
      <c r="A77" s="80">
        <v>51</v>
      </c>
      <c r="B77" s="60" t="s">
        <v>258</v>
      </c>
      <c r="C77" s="47" t="s">
        <v>13</v>
      </c>
      <c r="D77" s="105" t="s">
        <v>260</v>
      </c>
      <c r="E77" s="39" t="s">
        <v>11</v>
      </c>
      <c r="F77" s="46" t="s">
        <v>16</v>
      </c>
      <c r="G77" s="17" t="s">
        <v>259</v>
      </c>
      <c r="H77" s="19" t="s">
        <v>196</v>
      </c>
      <c r="I77" s="53">
        <v>4800</v>
      </c>
      <c r="J77" s="51"/>
      <c r="K77" s="51"/>
      <c r="L77" s="52"/>
      <c r="M77" s="52"/>
    </row>
    <row r="78" spans="1:13" s="98" customFormat="1" ht="12.75" x14ac:dyDescent="0.2">
      <c r="A78" s="81"/>
      <c r="B78" s="34"/>
      <c r="C78" s="100"/>
      <c r="D78" s="101"/>
      <c r="E78" s="34"/>
      <c r="F78" s="34"/>
      <c r="G78" s="23"/>
      <c r="H78" s="45"/>
      <c r="I78" s="40"/>
      <c r="J78" s="51"/>
      <c r="K78" s="51"/>
      <c r="L78" s="52"/>
      <c r="M78" s="52"/>
    </row>
    <row r="79" spans="1:13" s="98" customFormat="1" ht="12.75" x14ac:dyDescent="0.2">
      <c r="A79" s="4"/>
      <c r="B79" s="4"/>
      <c r="C79" s="144" t="s">
        <v>68</v>
      </c>
      <c r="D79" s="144"/>
      <c r="E79" s="144"/>
      <c r="F79" s="144"/>
      <c r="G79" s="71"/>
      <c r="H79" s="33"/>
      <c r="I79" s="8">
        <f>SUM(I80:M85)</f>
        <v>4885</v>
      </c>
      <c r="J79" s="51"/>
      <c r="K79" s="51"/>
      <c r="L79" s="52"/>
      <c r="M79" s="52"/>
    </row>
    <row r="80" spans="1:13" s="108" customFormat="1" ht="67.5" x14ac:dyDescent="0.2">
      <c r="A80" s="110">
        <v>52</v>
      </c>
      <c r="B80" s="55" t="s">
        <v>321</v>
      </c>
      <c r="C80" s="106" t="s">
        <v>22</v>
      </c>
      <c r="D80" s="111" t="s">
        <v>194</v>
      </c>
      <c r="E80" s="55" t="s">
        <v>15</v>
      </c>
      <c r="F80" s="68" t="s">
        <v>67</v>
      </c>
      <c r="G80" s="55" t="s">
        <v>322</v>
      </c>
      <c r="H80" s="55">
        <v>34</v>
      </c>
      <c r="I80" s="57">
        <f>1500+2000</f>
        <v>3500</v>
      </c>
      <c r="J80" s="61"/>
      <c r="K80" s="61"/>
      <c r="L80" s="62"/>
      <c r="M80" s="62"/>
    </row>
    <row r="81" spans="1:13" s="108" customFormat="1" ht="67.5" x14ac:dyDescent="0.2">
      <c r="A81" s="112">
        <v>53</v>
      </c>
      <c r="B81" s="55" t="s">
        <v>266</v>
      </c>
      <c r="C81" s="106" t="s">
        <v>274</v>
      </c>
      <c r="D81" s="111" t="s">
        <v>267</v>
      </c>
      <c r="E81" s="55" t="s">
        <v>15</v>
      </c>
      <c r="F81" s="68" t="s">
        <v>67</v>
      </c>
      <c r="G81" s="55">
        <v>2021</v>
      </c>
      <c r="H81" s="55">
        <v>34</v>
      </c>
      <c r="I81" s="57">
        <v>240</v>
      </c>
      <c r="J81" s="61"/>
      <c r="K81" s="61"/>
      <c r="L81" s="62"/>
      <c r="M81" s="62"/>
    </row>
    <row r="82" spans="1:13" s="108" customFormat="1" ht="56.25" x14ac:dyDescent="0.2">
      <c r="A82" s="110">
        <v>54</v>
      </c>
      <c r="B82" s="55" t="s">
        <v>271</v>
      </c>
      <c r="C82" s="106" t="s">
        <v>275</v>
      </c>
      <c r="D82" s="111" t="s">
        <v>268</v>
      </c>
      <c r="E82" s="55" t="s">
        <v>15</v>
      </c>
      <c r="F82" s="68" t="s">
        <v>270</v>
      </c>
      <c r="G82" s="55">
        <v>2021</v>
      </c>
      <c r="H82" s="55">
        <v>34</v>
      </c>
      <c r="I82" s="57">
        <v>75</v>
      </c>
      <c r="J82" s="61"/>
      <c r="K82" s="61"/>
      <c r="L82" s="62"/>
      <c r="M82" s="62"/>
    </row>
    <row r="83" spans="1:13" s="108" customFormat="1" ht="67.5" x14ac:dyDescent="0.2">
      <c r="A83" s="112">
        <v>55</v>
      </c>
      <c r="B83" s="55" t="s">
        <v>272</v>
      </c>
      <c r="C83" s="106" t="s">
        <v>273</v>
      </c>
      <c r="D83" s="111" t="s">
        <v>269</v>
      </c>
      <c r="E83" s="55" t="s">
        <v>15</v>
      </c>
      <c r="F83" s="68" t="s">
        <v>195</v>
      </c>
      <c r="G83" s="55">
        <v>2021</v>
      </c>
      <c r="H83" s="55">
        <v>34</v>
      </c>
      <c r="I83" s="57">
        <v>190</v>
      </c>
      <c r="J83" s="61"/>
      <c r="K83" s="61"/>
      <c r="L83" s="62"/>
      <c r="M83" s="62"/>
    </row>
    <row r="84" spans="1:13" s="108" customFormat="1" ht="67.5" x14ac:dyDescent="0.2">
      <c r="A84" s="110">
        <v>56</v>
      </c>
      <c r="B84" s="55" t="s">
        <v>295</v>
      </c>
      <c r="C84" s="106" t="s">
        <v>296</v>
      </c>
      <c r="D84" s="111" t="s">
        <v>297</v>
      </c>
      <c r="E84" s="55" t="s">
        <v>15</v>
      </c>
      <c r="F84" s="68" t="s">
        <v>195</v>
      </c>
      <c r="G84" s="55">
        <v>2021</v>
      </c>
      <c r="H84" s="55">
        <v>34</v>
      </c>
      <c r="I84" s="57">
        <v>300</v>
      </c>
      <c r="J84" s="61"/>
      <c r="K84" s="61"/>
      <c r="L84" s="62"/>
      <c r="M84" s="62"/>
    </row>
    <row r="85" spans="1:13" s="108" customFormat="1" ht="67.5" x14ac:dyDescent="0.2">
      <c r="A85" s="112">
        <v>57</v>
      </c>
      <c r="B85" s="55" t="s">
        <v>312</v>
      </c>
      <c r="C85" s="106" t="s">
        <v>167</v>
      </c>
      <c r="D85" s="111" t="s">
        <v>313</v>
      </c>
      <c r="E85" s="55" t="s">
        <v>15</v>
      </c>
      <c r="F85" s="68" t="s">
        <v>314</v>
      </c>
      <c r="G85" s="55" t="s">
        <v>315</v>
      </c>
      <c r="H85" s="55">
        <v>27</v>
      </c>
      <c r="I85" s="57">
        <v>580</v>
      </c>
      <c r="J85" s="61"/>
      <c r="K85" s="61"/>
      <c r="L85" s="62"/>
      <c r="M85" s="62"/>
    </row>
    <row r="86" spans="1:13" s="98" customFormat="1" ht="12.75" x14ac:dyDescent="0.2">
      <c r="A86" s="102"/>
      <c r="B86" s="34"/>
      <c r="C86" s="103"/>
      <c r="D86" s="101"/>
      <c r="E86" s="34"/>
      <c r="F86" s="34"/>
      <c r="G86" s="34"/>
      <c r="H86" s="34"/>
      <c r="I86" s="40"/>
      <c r="J86" s="51"/>
      <c r="K86" s="51"/>
      <c r="L86" s="52"/>
      <c r="M86" s="52"/>
    </row>
    <row r="87" spans="1:13" ht="12.75" x14ac:dyDescent="0.2">
      <c r="A87" s="4"/>
      <c r="B87" s="4"/>
      <c r="C87" s="144" t="s">
        <v>3</v>
      </c>
      <c r="D87" s="144"/>
      <c r="E87" s="144"/>
      <c r="F87" s="144"/>
      <c r="G87" s="71"/>
      <c r="H87" s="33"/>
      <c r="I87" s="8">
        <f>SUM(I88:I88)</f>
        <v>700</v>
      </c>
      <c r="J87" s="51"/>
      <c r="K87" s="51"/>
    </row>
    <row r="88" spans="1:13" s="108" customFormat="1" ht="33.75" x14ac:dyDescent="0.2">
      <c r="A88" s="112">
        <v>58</v>
      </c>
      <c r="B88" s="55" t="s">
        <v>316</v>
      </c>
      <c r="C88" s="106" t="s">
        <v>317</v>
      </c>
      <c r="D88" s="111" t="s">
        <v>318</v>
      </c>
      <c r="E88" s="55" t="s">
        <v>15</v>
      </c>
      <c r="F88" s="68" t="s">
        <v>319</v>
      </c>
      <c r="G88" s="55" t="s">
        <v>320</v>
      </c>
      <c r="H88" s="55" t="s">
        <v>4</v>
      </c>
      <c r="I88" s="57">
        <v>700</v>
      </c>
      <c r="J88" s="61"/>
      <c r="K88" s="61"/>
      <c r="L88" s="62"/>
      <c r="M88" s="62"/>
    </row>
    <row r="89" spans="1:13" ht="15" x14ac:dyDescent="0.2">
      <c r="A89" s="81"/>
      <c r="B89" s="104"/>
      <c r="C89" s="100"/>
      <c r="D89" s="27"/>
      <c r="E89" s="23"/>
      <c r="F89" s="23"/>
      <c r="G89" s="23"/>
      <c r="H89" s="23"/>
      <c r="I89" s="28"/>
      <c r="J89" s="51"/>
      <c r="K89" s="51"/>
    </row>
    <row r="90" spans="1:13" s="113" customFormat="1" ht="12.75" x14ac:dyDescent="0.2">
      <c r="A90" s="4"/>
      <c r="B90" s="5"/>
      <c r="C90" s="145" t="s">
        <v>41</v>
      </c>
      <c r="D90" s="145"/>
      <c r="E90" s="145"/>
      <c r="F90" s="145"/>
      <c r="G90" s="72"/>
      <c r="H90" s="29"/>
      <c r="I90" s="8">
        <f>I91+I93</f>
        <v>8733.1973600000001</v>
      </c>
      <c r="J90" s="51"/>
      <c r="K90" s="51"/>
      <c r="L90" s="52"/>
      <c r="M90" s="52"/>
    </row>
    <row r="91" spans="1:13" s="113" customFormat="1" ht="12.75" x14ac:dyDescent="0.2">
      <c r="A91" s="4"/>
      <c r="B91" s="4"/>
      <c r="C91" s="143" t="s">
        <v>179</v>
      </c>
      <c r="D91" s="143"/>
      <c r="E91" s="143"/>
      <c r="F91" s="143"/>
      <c r="G91" s="72"/>
      <c r="H91" s="29"/>
      <c r="I91" s="30">
        <f>SUM(I92:I92)</f>
        <v>2175.8220000000001</v>
      </c>
      <c r="J91" s="51"/>
      <c r="K91" s="51"/>
      <c r="L91" s="52"/>
      <c r="M91" s="52"/>
    </row>
    <row r="92" spans="1:13" s="116" customFormat="1" ht="45" x14ac:dyDescent="0.2">
      <c r="A92" s="55">
        <v>59</v>
      </c>
      <c r="B92" s="114" t="s">
        <v>261</v>
      </c>
      <c r="C92" s="115" t="s">
        <v>180</v>
      </c>
      <c r="D92" s="111" t="s">
        <v>262</v>
      </c>
      <c r="E92" s="55" t="s">
        <v>57</v>
      </c>
      <c r="F92" s="55" t="s">
        <v>104</v>
      </c>
      <c r="G92" s="55">
        <v>2021</v>
      </c>
      <c r="H92" s="56" t="s">
        <v>39</v>
      </c>
      <c r="I92" s="53">
        <v>2175.8220000000001</v>
      </c>
      <c r="J92" s="61"/>
      <c r="K92" s="61"/>
      <c r="L92" s="62"/>
      <c r="M92" s="62"/>
    </row>
    <row r="93" spans="1:13" ht="12.75" x14ac:dyDescent="0.2">
      <c r="A93" s="4"/>
      <c r="B93" s="4"/>
      <c r="C93" s="143" t="s">
        <v>17</v>
      </c>
      <c r="D93" s="143"/>
      <c r="E93" s="143"/>
      <c r="F93" s="143"/>
      <c r="G93" s="73"/>
      <c r="H93" s="10"/>
      <c r="I93" s="30">
        <f>SUM(I94:M96)</f>
        <v>6557.37536</v>
      </c>
      <c r="J93" s="12"/>
      <c r="K93" s="12"/>
      <c r="L93" s="13"/>
      <c r="M93" s="13"/>
    </row>
    <row r="94" spans="1:13" s="116" customFormat="1" ht="33.75" x14ac:dyDescent="0.2">
      <c r="A94" s="55">
        <v>60</v>
      </c>
      <c r="B94" s="69" t="s">
        <v>293</v>
      </c>
      <c r="C94" s="117" t="s">
        <v>38</v>
      </c>
      <c r="D94" s="118" t="s">
        <v>291</v>
      </c>
      <c r="E94" s="69" t="s">
        <v>11</v>
      </c>
      <c r="F94" s="69" t="s">
        <v>294</v>
      </c>
      <c r="G94" s="55" t="s">
        <v>292</v>
      </c>
      <c r="H94" s="56" t="s">
        <v>39</v>
      </c>
      <c r="I94" s="53">
        <v>4196.3865599999999</v>
      </c>
      <c r="J94" s="70"/>
      <c r="K94" s="62"/>
      <c r="L94" s="70"/>
    </row>
    <row r="95" spans="1:13" s="108" customFormat="1" ht="33.75" x14ac:dyDescent="0.2">
      <c r="A95" s="55">
        <v>61</v>
      </c>
      <c r="B95" s="55" t="s">
        <v>109</v>
      </c>
      <c r="C95" s="115" t="s">
        <v>110</v>
      </c>
      <c r="D95" s="111" t="s">
        <v>111</v>
      </c>
      <c r="E95" s="55" t="s">
        <v>57</v>
      </c>
      <c r="F95" s="55" t="s">
        <v>112</v>
      </c>
      <c r="G95" s="55" t="s">
        <v>187</v>
      </c>
      <c r="H95" s="56" t="s">
        <v>20</v>
      </c>
      <c r="I95" s="57">
        <v>210.9888</v>
      </c>
      <c r="J95" s="61"/>
      <c r="K95" s="61"/>
      <c r="L95" s="62"/>
      <c r="M95" s="61"/>
    </row>
    <row r="96" spans="1:13" s="108" customFormat="1" ht="67.5" x14ac:dyDescent="0.2">
      <c r="A96" s="55">
        <v>62</v>
      </c>
      <c r="B96" s="55" t="s">
        <v>298</v>
      </c>
      <c r="C96" s="115" t="s">
        <v>208</v>
      </c>
      <c r="D96" s="111" t="s">
        <v>299</v>
      </c>
      <c r="E96" s="55" t="s">
        <v>57</v>
      </c>
      <c r="F96" s="55" t="s">
        <v>300</v>
      </c>
      <c r="G96" s="55" t="s">
        <v>220</v>
      </c>
      <c r="H96" s="56" t="s">
        <v>301</v>
      </c>
      <c r="I96" s="57">
        <v>2150</v>
      </c>
      <c r="J96" s="61"/>
      <c r="K96" s="61"/>
      <c r="L96" s="62"/>
      <c r="M96" s="61"/>
    </row>
    <row r="97" spans="1:13" ht="15" x14ac:dyDescent="0.2">
      <c r="A97" s="81"/>
      <c r="B97" s="104"/>
      <c r="C97" s="100"/>
      <c r="D97" s="27"/>
      <c r="E97" s="23"/>
      <c r="F97" s="23"/>
      <c r="G97" s="23"/>
      <c r="H97" s="23"/>
      <c r="I97" s="28"/>
      <c r="J97" s="51"/>
      <c r="K97" s="22"/>
    </row>
    <row r="98" spans="1:13" ht="12.75" x14ac:dyDescent="0.2">
      <c r="A98" s="4"/>
      <c r="B98" s="5"/>
      <c r="C98" s="145" t="s">
        <v>42</v>
      </c>
      <c r="D98" s="145"/>
      <c r="E98" s="145"/>
      <c r="F98" s="145"/>
      <c r="G98" s="72"/>
      <c r="H98" s="29"/>
      <c r="I98" s="8">
        <f>I99+I103</f>
        <v>2545</v>
      </c>
      <c r="J98" s="51"/>
      <c r="K98" s="51"/>
    </row>
    <row r="99" spans="1:13" ht="12.75" x14ac:dyDescent="0.2">
      <c r="A99" s="76"/>
      <c r="B99" s="76"/>
      <c r="C99" s="143" t="s">
        <v>43</v>
      </c>
      <c r="D99" s="143"/>
      <c r="E99" s="143"/>
      <c r="F99" s="143"/>
      <c r="G99" s="73"/>
      <c r="H99" s="10"/>
      <c r="I99" s="30">
        <f>SUM(I100:I102)</f>
        <v>2154.6999999999998</v>
      </c>
      <c r="J99" s="51"/>
      <c r="K99" s="51"/>
    </row>
    <row r="100" spans="1:13" s="98" customFormat="1" ht="22.5" x14ac:dyDescent="0.2">
      <c r="A100" s="39">
        <v>63</v>
      </c>
      <c r="B100" s="39" t="s">
        <v>327</v>
      </c>
      <c r="C100" s="47" t="s">
        <v>53</v>
      </c>
      <c r="D100" s="77" t="s">
        <v>54</v>
      </c>
      <c r="E100" s="39" t="s">
        <v>11</v>
      </c>
      <c r="F100" s="46" t="s">
        <v>55</v>
      </c>
      <c r="G100" s="46" t="s">
        <v>328</v>
      </c>
      <c r="H100" s="36" t="s">
        <v>56</v>
      </c>
      <c r="I100" s="53">
        <v>1000</v>
      </c>
      <c r="J100" s="51">
        <v>300</v>
      </c>
      <c r="K100" s="52"/>
      <c r="L100" s="52"/>
    </row>
    <row r="101" spans="1:13" s="98" customFormat="1" ht="33.75" x14ac:dyDescent="0.2">
      <c r="A101" s="39">
        <v>64</v>
      </c>
      <c r="B101" s="39" t="s">
        <v>80</v>
      </c>
      <c r="C101" s="59" t="s">
        <v>81</v>
      </c>
      <c r="D101" s="77" t="s">
        <v>82</v>
      </c>
      <c r="E101" s="39" t="s">
        <v>11</v>
      </c>
      <c r="F101" s="46" t="s">
        <v>55</v>
      </c>
      <c r="G101" s="46" t="s">
        <v>329</v>
      </c>
      <c r="H101" s="26">
        <v>15</v>
      </c>
      <c r="I101" s="53">
        <v>154.69999999999999</v>
      </c>
      <c r="J101" s="51"/>
      <c r="K101" s="52"/>
      <c r="L101" s="52"/>
    </row>
    <row r="102" spans="1:13" s="108" customFormat="1" ht="22.5" x14ac:dyDescent="0.2">
      <c r="A102" s="60">
        <v>65</v>
      </c>
      <c r="B102" s="60" t="s">
        <v>276</v>
      </c>
      <c r="C102" s="106" t="s">
        <v>278</v>
      </c>
      <c r="D102" s="119" t="s">
        <v>277</v>
      </c>
      <c r="E102" s="60" t="s">
        <v>11</v>
      </c>
      <c r="F102" s="64" t="s">
        <v>55</v>
      </c>
      <c r="G102" s="64">
        <v>2021</v>
      </c>
      <c r="H102" s="55">
        <v>16</v>
      </c>
      <c r="I102" s="53">
        <v>1000</v>
      </c>
      <c r="J102" s="61"/>
      <c r="K102" s="62"/>
      <c r="L102" s="62"/>
    </row>
    <row r="103" spans="1:13" ht="12.75" x14ac:dyDescent="0.2">
      <c r="A103" s="76"/>
      <c r="B103" s="76"/>
      <c r="C103" s="143" t="s">
        <v>44</v>
      </c>
      <c r="D103" s="143"/>
      <c r="E103" s="143"/>
      <c r="F103" s="143"/>
      <c r="G103" s="73"/>
      <c r="H103" s="10"/>
      <c r="I103" s="30">
        <f>SUM(I104:M110)</f>
        <v>390.3</v>
      </c>
      <c r="J103" s="51"/>
      <c r="K103" s="51"/>
    </row>
    <row r="104" spans="1:13" ht="33.75" x14ac:dyDescent="0.2">
      <c r="A104" s="39">
        <v>66</v>
      </c>
      <c r="B104" s="39" t="s">
        <v>330</v>
      </c>
      <c r="C104" s="100" t="s">
        <v>33</v>
      </c>
      <c r="D104" s="77" t="s">
        <v>342</v>
      </c>
      <c r="E104" s="26" t="s">
        <v>15</v>
      </c>
      <c r="F104" s="46" t="s">
        <v>331</v>
      </c>
      <c r="G104" s="17" t="s">
        <v>332</v>
      </c>
      <c r="H104" s="17">
        <v>23</v>
      </c>
      <c r="I104" s="53">
        <v>50</v>
      </c>
      <c r="J104" s="51"/>
      <c r="K104" s="51"/>
    </row>
    <row r="105" spans="1:13" ht="22.5" x14ac:dyDescent="0.2">
      <c r="A105" s="46">
        <v>67</v>
      </c>
      <c r="B105" s="26" t="s">
        <v>333</v>
      </c>
      <c r="C105" s="47" t="s">
        <v>334</v>
      </c>
      <c r="D105" s="93" t="s">
        <v>76</v>
      </c>
      <c r="E105" s="26" t="s">
        <v>15</v>
      </c>
      <c r="F105" s="55" t="s">
        <v>52</v>
      </c>
      <c r="G105" s="26" t="s">
        <v>332</v>
      </c>
      <c r="H105" s="35" t="s">
        <v>30</v>
      </c>
      <c r="I105" s="24">
        <v>30</v>
      </c>
      <c r="J105" s="51"/>
      <c r="K105" s="51"/>
    </row>
    <row r="106" spans="1:13" s="98" customFormat="1" ht="22.5" x14ac:dyDescent="0.2">
      <c r="A106" s="39">
        <v>68</v>
      </c>
      <c r="B106" s="39" t="s">
        <v>35</v>
      </c>
      <c r="C106" s="106" t="s">
        <v>37</v>
      </c>
      <c r="D106" s="119" t="s">
        <v>36</v>
      </c>
      <c r="E106" s="55" t="s">
        <v>15</v>
      </c>
      <c r="F106" s="55" t="s">
        <v>52</v>
      </c>
      <c r="G106" s="64" t="s">
        <v>335</v>
      </c>
      <c r="H106" s="46">
        <v>14</v>
      </c>
      <c r="I106" s="32">
        <v>25</v>
      </c>
      <c r="J106" s="51"/>
      <c r="K106" s="51"/>
      <c r="L106" s="52"/>
      <c r="M106" s="52"/>
    </row>
    <row r="107" spans="1:13" s="98" customFormat="1" ht="33.75" x14ac:dyDescent="0.2">
      <c r="A107" s="46">
        <v>69</v>
      </c>
      <c r="B107" s="39" t="s">
        <v>336</v>
      </c>
      <c r="C107" s="59" t="s">
        <v>63</v>
      </c>
      <c r="D107" s="77" t="s">
        <v>48</v>
      </c>
      <c r="E107" s="26" t="s">
        <v>15</v>
      </c>
      <c r="F107" s="55" t="s">
        <v>52</v>
      </c>
      <c r="G107" s="26" t="s">
        <v>337</v>
      </c>
      <c r="H107" s="46">
        <v>14</v>
      </c>
      <c r="I107" s="32">
        <v>25</v>
      </c>
      <c r="J107" s="51"/>
      <c r="K107" s="51"/>
      <c r="L107" s="52"/>
      <c r="M107" s="52"/>
    </row>
    <row r="108" spans="1:13" s="98" customFormat="1" ht="33.75" x14ac:dyDescent="0.2">
      <c r="A108" s="39">
        <v>70</v>
      </c>
      <c r="B108" s="39" t="s">
        <v>338</v>
      </c>
      <c r="C108" s="106" t="s">
        <v>339</v>
      </c>
      <c r="D108" s="119" t="s">
        <v>340</v>
      </c>
      <c r="E108" s="55" t="s">
        <v>15</v>
      </c>
      <c r="F108" s="68" t="s">
        <v>52</v>
      </c>
      <c r="G108" s="55" t="s">
        <v>189</v>
      </c>
      <c r="H108" s="35" t="s">
        <v>30</v>
      </c>
      <c r="I108" s="24">
        <v>1.8</v>
      </c>
      <c r="J108" s="51"/>
      <c r="K108" s="51"/>
      <c r="L108" s="52"/>
      <c r="M108" s="52"/>
    </row>
    <row r="109" spans="1:13" s="98" customFormat="1" ht="22.5" x14ac:dyDescent="0.2">
      <c r="A109" s="46">
        <v>71</v>
      </c>
      <c r="B109" s="26" t="s">
        <v>341</v>
      </c>
      <c r="C109" s="47" t="s">
        <v>354</v>
      </c>
      <c r="D109" s="77" t="s">
        <v>355</v>
      </c>
      <c r="E109" s="26" t="s">
        <v>15</v>
      </c>
      <c r="F109" s="25" t="s">
        <v>52</v>
      </c>
      <c r="G109" s="26" t="s">
        <v>189</v>
      </c>
      <c r="H109" s="36" t="s">
        <v>30</v>
      </c>
      <c r="I109" s="32">
        <v>8.5</v>
      </c>
      <c r="J109" s="51"/>
      <c r="K109" s="51"/>
      <c r="L109" s="52"/>
      <c r="M109" s="52"/>
    </row>
    <row r="110" spans="1:13" s="108" customFormat="1" ht="33.75" x14ac:dyDescent="0.2">
      <c r="A110" s="26">
        <v>72</v>
      </c>
      <c r="B110" s="55" t="s">
        <v>73</v>
      </c>
      <c r="C110" s="106" t="s">
        <v>74</v>
      </c>
      <c r="D110" s="120" t="s">
        <v>75</v>
      </c>
      <c r="E110" s="55" t="s">
        <v>15</v>
      </c>
      <c r="F110" s="68" t="s">
        <v>125</v>
      </c>
      <c r="G110" s="55" t="s">
        <v>189</v>
      </c>
      <c r="H110" s="56" t="s">
        <v>31</v>
      </c>
      <c r="I110" s="57">
        <v>250</v>
      </c>
      <c r="J110" s="61"/>
      <c r="K110" s="61"/>
      <c r="L110" s="62"/>
      <c r="M110" s="62"/>
    </row>
    <row r="111" spans="1:13" s="3" customFormat="1" ht="12.75" x14ac:dyDescent="0.2">
      <c r="A111" s="121"/>
      <c r="B111" s="52"/>
      <c r="C111" s="100"/>
      <c r="D111" s="84"/>
      <c r="E111" s="34"/>
      <c r="F111" s="23"/>
      <c r="G111" s="23"/>
      <c r="H111" s="23"/>
      <c r="I111" s="28"/>
      <c r="J111" s="51"/>
      <c r="K111" s="51"/>
      <c r="L111" s="52"/>
      <c r="M111" s="52"/>
    </row>
    <row r="112" spans="1:13" ht="12.75" x14ac:dyDescent="0.2">
      <c r="A112" s="4"/>
      <c r="B112" s="4"/>
      <c r="C112" s="144" t="s">
        <v>26</v>
      </c>
      <c r="D112" s="144"/>
      <c r="E112" s="144"/>
      <c r="F112" s="144"/>
      <c r="G112" s="71"/>
      <c r="H112" s="33"/>
      <c r="I112" s="8">
        <f>SUM(I113:M137)</f>
        <v>97339.563999999998</v>
      </c>
      <c r="J112" s="12"/>
      <c r="K112" s="12"/>
      <c r="L112" s="13"/>
      <c r="M112" s="13"/>
    </row>
    <row r="113" spans="1:14" s="98" customFormat="1" ht="33.75" x14ac:dyDescent="0.2">
      <c r="A113" s="39">
        <v>73</v>
      </c>
      <c r="B113" s="54" t="s">
        <v>126</v>
      </c>
      <c r="C113" s="59" t="s">
        <v>63</v>
      </c>
      <c r="D113" s="93" t="s">
        <v>48</v>
      </c>
      <c r="E113" s="17" t="s">
        <v>15</v>
      </c>
      <c r="F113" s="55" t="s">
        <v>52</v>
      </c>
      <c r="G113" s="55" t="s">
        <v>343</v>
      </c>
      <c r="H113" s="56" t="s">
        <v>30</v>
      </c>
      <c r="I113" s="57">
        <v>42.6</v>
      </c>
      <c r="J113" s="12"/>
      <c r="K113" s="12"/>
      <c r="L113" s="16"/>
      <c r="M113" s="51"/>
    </row>
    <row r="114" spans="1:14" s="98" customFormat="1" ht="33.75" x14ac:dyDescent="0.2">
      <c r="A114" s="39">
        <v>74</v>
      </c>
      <c r="B114" s="39" t="s">
        <v>69</v>
      </c>
      <c r="C114" s="86" t="s">
        <v>59</v>
      </c>
      <c r="D114" s="47" t="s">
        <v>60</v>
      </c>
      <c r="E114" s="26" t="s">
        <v>15</v>
      </c>
      <c r="F114" s="26" t="s">
        <v>52</v>
      </c>
      <c r="G114" s="39" t="s">
        <v>335</v>
      </c>
      <c r="H114" s="43" t="s">
        <v>4</v>
      </c>
      <c r="I114" s="24">
        <v>639</v>
      </c>
      <c r="J114" s="12"/>
      <c r="K114" s="12"/>
      <c r="L114" s="16"/>
      <c r="M114" s="51"/>
      <c r="N114" s="122"/>
    </row>
    <row r="115" spans="1:14" s="98" customFormat="1" ht="22.5" x14ac:dyDescent="0.2">
      <c r="A115" s="39">
        <v>75</v>
      </c>
      <c r="B115" s="54" t="s">
        <v>127</v>
      </c>
      <c r="C115" s="59" t="s">
        <v>12</v>
      </c>
      <c r="D115" s="106" t="s">
        <v>128</v>
      </c>
      <c r="E115" s="17" t="s">
        <v>129</v>
      </c>
      <c r="F115" s="55" t="s">
        <v>52</v>
      </c>
      <c r="G115" s="60" t="s">
        <v>96</v>
      </c>
      <c r="H115" s="58" t="s">
        <v>24</v>
      </c>
      <c r="I115" s="44">
        <v>5535.5</v>
      </c>
      <c r="J115" s="12"/>
      <c r="K115" s="12"/>
      <c r="L115" s="16"/>
      <c r="M115" s="51"/>
    </row>
    <row r="116" spans="1:14" s="108" customFormat="1" ht="67.5" x14ac:dyDescent="0.2">
      <c r="A116" s="39">
        <v>76</v>
      </c>
      <c r="B116" s="60" t="s">
        <v>209</v>
      </c>
      <c r="C116" s="109" t="s">
        <v>13</v>
      </c>
      <c r="D116" s="111" t="s">
        <v>210</v>
      </c>
      <c r="E116" s="55" t="s">
        <v>15</v>
      </c>
      <c r="F116" s="55" t="s">
        <v>84</v>
      </c>
      <c r="G116" s="60" t="s">
        <v>151</v>
      </c>
      <c r="H116" s="63" t="s">
        <v>4</v>
      </c>
      <c r="I116" s="57">
        <v>166.5</v>
      </c>
      <c r="J116" s="74"/>
      <c r="K116" s="74"/>
      <c r="L116" s="75"/>
      <c r="M116" s="61"/>
    </row>
    <row r="117" spans="1:14" s="108" customFormat="1" ht="33.75" x14ac:dyDescent="0.2">
      <c r="A117" s="39">
        <v>77</v>
      </c>
      <c r="B117" s="60" t="s">
        <v>279</v>
      </c>
      <c r="C117" s="109" t="s">
        <v>280</v>
      </c>
      <c r="D117" s="106" t="s">
        <v>281</v>
      </c>
      <c r="E117" s="55" t="s">
        <v>15</v>
      </c>
      <c r="F117" s="55" t="s">
        <v>285</v>
      </c>
      <c r="G117" s="55" t="s">
        <v>151</v>
      </c>
      <c r="H117" s="63" t="s">
        <v>4</v>
      </c>
      <c r="I117" s="57">
        <v>152.364</v>
      </c>
      <c r="J117" s="74"/>
      <c r="K117" s="74"/>
      <c r="L117" s="75"/>
      <c r="M117" s="61"/>
    </row>
    <row r="118" spans="1:14" s="108" customFormat="1" ht="45" x14ac:dyDescent="0.2">
      <c r="A118" s="39">
        <v>78</v>
      </c>
      <c r="B118" s="60" t="s">
        <v>200</v>
      </c>
      <c r="C118" s="106" t="s">
        <v>32</v>
      </c>
      <c r="D118" s="106" t="s">
        <v>201</v>
      </c>
      <c r="E118" s="55" t="s">
        <v>15</v>
      </c>
      <c r="F118" s="55" t="s">
        <v>202</v>
      </c>
      <c r="G118" s="55" t="s">
        <v>151</v>
      </c>
      <c r="H118" s="63" t="s">
        <v>20</v>
      </c>
      <c r="I118" s="57">
        <v>83867.600000000006</v>
      </c>
      <c r="J118" s="74"/>
      <c r="K118" s="74"/>
      <c r="L118" s="75"/>
      <c r="M118" s="61"/>
    </row>
    <row r="119" spans="1:14" s="98" customFormat="1" ht="33.75" x14ac:dyDescent="0.2">
      <c r="A119" s="39">
        <v>79</v>
      </c>
      <c r="B119" s="39" t="s">
        <v>203</v>
      </c>
      <c r="C119" s="47" t="s">
        <v>199</v>
      </c>
      <c r="D119" s="106" t="s">
        <v>204</v>
      </c>
      <c r="E119" s="26" t="s">
        <v>15</v>
      </c>
      <c r="F119" s="55" t="s">
        <v>198</v>
      </c>
      <c r="G119" s="55" t="s">
        <v>151</v>
      </c>
      <c r="H119" s="63" t="s">
        <v>23</v>
      </c>
      <c r="I119" s="57">
        <v>70</v>
      </c>
      <c r="J119" s="12"/>
      <c r="K119" s="12"/>
      <c r="L119" s="16"/>
      <c r="M119" s="51"/>
    </row>
    <row r="120" spans="1:14" s="108" customFormat="1" ht="22.5" x14ac:dyDescent="0.2">
      <c r="A120" s="39">
        <v>80</v>
      </c>
      <c r="B120" s="55" t="s">
        <v>207</v>
      </c>
      <c r="C120" s="106" t="s">
        <v>123</v>
      </c>
      <c r="D120" s="106" t="s">
        <v>205</v>
      </c>
      <c r="E120" s="55" t="s">
        <v>11</v>
      </c>
      <c r="F120" s="55" t="s">
        <v>206</v>
      </c>
      <c r="G120" s="55" t="s">
        <v>151</v>
      </c>
      <c r="H120" s="63" t="s">
        <v>24</v>
      </c>
      <c r="I120" s="57">
        <v>4000</v>
      </c>
      <c r="J120" s="74"/>
      <c r="K120" s="74"/>
      <c r="L120" s="75"/>
      <c r="M120" s="61"/>
    </row>
    <row r="121" spans="1:14" s="98" customFormat="1" ht="22.5" x14ac:dyDescent="0.2">
      <c r="A121" s="39">
        <v>81</v>
      </c>
      <c r="B121" s="39" t="s">
        <v>46</v>
      </c>
      <c r="C121" s="47" t="s">
        <v>70</v>
      </c>
      <c r="D121" s="93" t="s">
        <v>51</v>
      </c>
      <c r="E121" s="26" t="s">
        <v>15</v>
      </c>
      <c r="F121" s="26" t="s">
        <v>52</v>
      </c>
      <c r="G121" s="26" t="s">
        <v>344</v>
      </c>
      <c r="H121" s="39">
        <v>34</v>
      </c>
      <c r="I121" s="24">
        <v>298.2</v>
      </c>
      <c r="J121" s="12"/>
      <c r="K121" s="12"/>
      <c r="L121" s="16"/>
      <c r="M121" s="51"/>
      <c r="N121" s="122"/>
    </row>
    <row r="122" spans="1:14" s="98" customFormat="1" ht="22.5" x14ac:dyDescent="0.2">
      <c r="A122" s="39">
        <v>82</v>
      </c>
      <c r="B122" s="39" t="s">
        <v>45</v>
      </c>
      <c r="C122" s="86" t="s">
        <v>49</v>
      </c>
      <c r="D122" s="93" t="s">
        <v>47</v>
      </c>
      <c r="E122" s="26" t="s">
        <v>15</v>
      </c>
      <c r="F122" s="26" t="s">
        <v>52</v>
      </c>
      <c r="G122" s="39" t="s">
        <v>332</v>
      </c>
      <c r="H122" s="39">
        <v>14</v>
      </c>
      <c r="I122" s="24">
        <v>187.9</v>
      </c>
      <c r="J122" s="12"/>
      <c r="K122" s="12"/>
      <c r="L122" s="16"/>
      <c r="M122" s="51"/>
      <c r="N122" s="122"/>
    </row>
    <row r="123" spans="1:14" s="98" customFormat="1" ht="22.5" x14ac:dyDescent="0.2">
      <c r="A123" s="39">
        <v>83</v>
      </c>
      <c r="B123" s="26" t="s">
        <v>131</v>
      </c>
      <c r="C123" s="47" t="s">
        <v>130</v>
      </c>
      <c r="D123" s="47" t="s">
        <v>132</v>
      </c>
      <c r="E123" s="17" t="s">
        <v>15</v>
      </c>
      <c r="F123" s="17" t="s">
        <v>52</v>
      </c>
      <c r="G123" s="54" t="s">
        <v>332</v>
      </c>
      <c r="H123" s="54">
        <v>14</v>
      </c>
      <c r="I123" s="44">
        <v>117.5</v>
      </c>
      <c r="J123" s="12"/>
      <c r="K123" s="12"/>
      <c r="L123" s="16"/>
      <c r="M123" s="51"/>
      <c r="N123" s="122"/>
    </row>
    <row r="124" spans="1:14" s="98" customFormat="1" ht="22.5" x14ac:dyDescent="0.2">
      <c r="A124" s="39">
        <v>84</v>
      </c>
      <c r="B124" s="26" t="s">
        <v>85</v>
      </c>
      <c r="C124" s="47" t="s">
        <v>86</v>
      </c>
      <c r="D124" s="93" t="s">
        <v>92</v>
      </c>
      <c r="E124" s="26" t="s">
        <v>15</v>
      </c>
      <c r="F124" s="26" t="s">
        <v>52</v>
      </c>
      <c r="G124" s="26" t="s">
        <v>189</v>
      </c>
      <c r="H124" s="35" t="s">
        <v>90</v>
      </c>
      <c r="I124" s="24">
        <v>12.5</v>
      </c>
      <c r="J124" s="12"/>
      <c r="K124" s="12"/>
      <c r="L124" s="16"/>
      <c r="M124" s="51"/>
    </row>
    <row r="125" spans="1:14" ht="22.5" x14ac:dyDescent="0.2">
      <c r="A125" s="39">
        <v>85</v>
      </c>
      <c r="B125" s="17" t="s">
        <v>133</v>
      </c>
      <c r="C125" s="59" t="s">
        <v>58</v>
      </c>
      <c r="D125" s="59" t="s">
        <v>134</v>
      </c>
      <c r="E125" s="17" t="s">
        <v>15</v>
      </c>
      <c r="F125" s="17" t="s">
        <v>52</v>
      </c>
      <c r="G125" s="17" t="s">
        <v>189</v>
      </c>
      <c r="H125" s="19" t="s">
        <v>30</v>
      </c>
      <c r="I125" s="44">
        <v>18.7</v>
      </c>
    </row>
    <row r="126" spans="1:14" ht="22.5" x14ac:dyDescent="0.2">
      <c r="A126" s="39">
        <v>86</v>
      </c>
      <c r="B126" s="26" t="s">
        <v>87</v>
      </c>
      <c r="C126" s="59" t="s">
        <v>88</v>
      </c>
      <c r="D126" s="47" t="s">
        <v>91</v>
      </c>
      <c r="E126" s="26" t="s">
        <v>15</v>
      </c>
      <c r="F126" s="26" t="s">
        <v>52</v>
      </c>
      <c r="G126" s="26" t="s">
        <v>189</v>
      </c>
      <c r="H126" s="26">
        <v>39</v>
      </c>
      <c r="I126" s="24">
        <v>58.5</v>
      </c>
    </row>
    <row r="127" spans="1:14" ht="33.75" x14ac:dyDescent="0.2">
      <c r="A127" s="39">
        <v>87</v>
      </c>
      <c r="B127" s="17" t="s">
        <v>135</v>
      </c>
      <c r="C127" s="47" t="s">
        <v>77</v>
      </c>
      <c r="D127" s="59" t="s">
        <v>138</v>
      </c>
      <c r="E127" s="17" t="s">
        <v>15</v>
      </c>
      <c r="F127" s="17" t="s">
        <v>52</v>
      </c>
      <c r="G127" s="17" t="s">
        <v>96</v>
      </c>
      <c r="H127" s="58" t="s">
        <v>30</v>
      </c>
      <c r="I127" s="44">
        <v>188.7</v>
      </c>
    </row>
    <row r="128" spans="1:14" ht="22.5" x14ac:dyDescent="0.2">
      <c r="A128" s="39">
        <v>88</v>
      </c>
      <c r="B128" s="17" t="s">
        <v>136</v>
      </c>
      <c r="C128" s="92" t="s">
        <v>66</v>
      </c>
      <c r="D128" s="59" t="s">
        <v>134</v>
      </c>
      <c r="E128" s="17" t="s">
        <v>15</v>
      </c>
      <c r="F128" s="17" t="s">
        <v>52</v>
      </c>
      <c r="G128" s="17" t="s">
        <v>96</v>
      </c>
      <c r="H128" s="17">
        <v>14</v>
      </c>
      <c r="I128" s="44">
        <v>62.2</v>
      </c>
    </row>
    <row r="129" spans="1:13" ht="33.75" x14ac:dyDescent="0.2">
      <c r="A129" s="39">
        <v>89</v>
      </c>
      <c r="B129" s="17" t="s">
        <v>137</v>
      </c>
      <c r="C129" s="59" t="s">
        <v>124</v>
      </c>
      <c r="D129" s="59" t="s">
        <v>139</v>
      </c>
      <c r="E129" s="17" t="s">
        <v>15</v>
      </c>
      <c r="F129" s="17" t="s">
        <v>52</v>
      </c>
      <c r="G129" s="17" t="s">
        <v>96</v>
      </c>
      <c r="H129" s="17">
        <v>14</v>
      </c>
      <c r="I129" s="44">
        <v>38.5</v>
      </c>
    </row>
    <row r="130" spans="1:13" ht="33.75" x14ac:dyDescent="0.2">
      <c r="A130" s="39">
        <v>90</v>
      </c>
      <c r="B130" s="26" t="s">
        <v>105</v>
      </c>
      <c r="C130" s="47" t="s">
        <v>50</v>
      </c>
      <c r="D130" s="47" t="s">
        <v>106</v>
      </c>
      <c r="E130" s="26" t="s">
        <v>15</v>
      </c>
      <c r="F130" s="26" t="s">
        <v>52</v>
      </c>
      <c r="G130" s="17" t="s">
        <v>96</v>
      </c>
      <c r="H130" s="26">
        <v>14</v>
      </c>
      <c r="I130" s="24">
        <v>51.1</v>
      </c>
    </row>
    <row r="131" spans="1:13" ht="22.5" x14ac:dyDescent="0.2">
      <c r="A131" s="39">
        <v>91</v>
      </c>
      <c r="B131" s="17" t="s">
        <v>349</v>
      </c>
      <c r="C131" s="59" t="s">
        <v>351</v>
      </c>
      <c r="D131" s="59" t="s">
        <v>350</v>
      </c>
      <c r="E131" s="26" t="s">
        <v>15</v>
      </c>
      <c r="F131" s="26" t="s">
        <v>52</v>
      </c>
      <c r="G131" s="17" t="s">
        <v>96</v>
      </c>
      <c r="H131" s="26">
        <v>14</v>
      </c>
      <c r="I131" s="44">
        <v>17</v>
      </c>
    </row>
    <row r="132" spans="1:13" ht="22.5" x14ac:dyDescent="0.2">
      <c r="A132" s="39">
        <v>92</v>
      </c>
      <c r="B132" s="17" t="s">
        <v>345</v>
      </c>
      <c r="C132" s="92" t="s">
        <v>352</v>
      </c>
      <c r="D132" s="59" t="s">
        <v>348</v>
      </c>
      <c r="E132" s="26" t="s">
        <v>15</v>
      </c>
      <c r="F132" s="26" t="s">
        <v>52</v>
      </c>
      <c r="G132" s="17" t="s">
        <v>96</v>
      </c>
      <c r="H132" s="26">
        <v>14</v>
      </c>
      <c r="I132" s="44">
        <v>19.5</v>
      </c>
    </row>
    <row r="133" spans="1:13" ht="45" x14ac:dyDescent="0.2">
      <c r="A133" s="39">
        <v>93</v>
      </c>
      <c r="B133" s="17" t="s">
        <v>346</v>
      </c>
      <c r="C133" s="47" t="s">
        <v>353</v>
      </c>
      <c r="D133" s="59" t="s">
        <v>347</v>
      </c>
      <c r="E133" s="26" t="s">
        <v>15</v>
      </c>
      <c r="F133" s="26" t="s">
        <v>52</v>
      </c>
      <c r="G133" s="17" t="s">
        <v>96</v>
      </c>
      <c r="H133" s="26">
        <v>14</v>
      </c>
      <c r="I133" s="44">
        <v>15.3</v>
      </c>
    </row>
    <row r="134" spans="1:13" s="108" customFormat="1" ht="56.25" x14ac:dyDescent="0.2">
      <c r="A134" s="39">
        <v>94</v>
      </c>
      <c r="B134" s="55" t="s">
        <v>282</v>
      </c>
      <c r="C134" s="109" t="s">
        <v>40</v>
      </c>
      <c r="D134" s="106" t="s">
        <v>283</v>
      </c>
      <c r="E134" s="55" t="s">
        <v>15</v>
      </c>
      <c r="F134" s="55" t="s">
        <v>284</v>
      </c>
      <c r="G134" s="55" t="s">
        <v>151</v>
      </c>
      <c r="H134" s="55">
        <v>34</v>
      </c>
      <c r="I134" s="57">
        <v>814</v>
      </c>
      <c r="J134" s="62"/>
      <c r="K134" s="62"/>
      <c r="L134" s="62"/>
      <c r="M134" s="62"/>
    </row>
    <row r="135" spans="1:13" s="108" customFormat="1" ht="22.5" x14ac:dyDescent="0.2">
      <c r="A135" s="39">
        <v>95</v>
      </c>
      <c r="B135" s="55" t="s">
        <v>302</v>
      </c>
      <c r="C135" s="106" t="s">
        <v>304</v>
      </c>
      <c r="D135" s="106" t="s">
        <v>305</v>
      </c>
      <c r="E135" s="55" t="s">
        <v>15</v>
      </c>
      <c r="F135" s="55" t="s">
        <v>303</v>
      </c>
      <c r="G135" s="55">
        <v>2021</v>
      </c>
      <c r="H135" s="55">
        <v>34</v>
      </c>
      <c r="I135" s="57">
        <v>266.39999999999998</v>
      </c>
      <c r="J135" s="62"/>
      <c r="K135" s="62"/>
      <c r="L135" s="62"/>
      <c r="M135" s="62"/>
    </row>
    <row r="136" spans="1:13" s="108" customFormat="1" ht="45" x14ac:dyDescent="0.2">
      <c r="A136" s="39">
        <v>96</v>
      </c>
      <c r="B136" s="55" t="s">
        <v>306</v>
      </c>
      <c r="C136" s="106" t="s">
        <v>309</v>
      </c>
      <c r="D136" s="106" t="s">
        <v>308</v>
      </c>
      <c r="E136" s="55" t="s">
        <v>15</v>
      </c>
      <c r="F136" s="55" t="s">
        <v>307</v>
      </c>
      <c r="G136" s="55">
        <v>2021</v>
      </c>
      <c r="H136" s="55">
        <v>16.170000000000002</v>
      </c>
      <c r="I136" s="57">
        <v>229</v>
      </c>
      <c r="J136" s="62"/>
      <c r="K136" s="62"/>
      <c r="L136" s="62"/>
      <c r="M136" s="62"/>
    </row>
    <row r="137" spans="1:13" s="108" customFormat="1" ht="45" x14ac:dyDescent="0.2">
      <c r="A137" s="39">
        <v>97</v>
      </c>
      <c r="B137" s="55" t="s">
        <v>310</v>
      </c>
      <c r="C137" s="106" t="s">
        <v>309</v>
      </c>
      <c r="D137" s="106" t="s">
        <v>311</v>
      </c>
      <c r="E137" s="55" t="s">
        <v>15</v>
      </c>
      <c r="F137" s="55" t="s">
        <v>307</v>
      </c>
      <c r="G137" s="55">
        <v>2021</v>
      </c>
      <c r="H137" s="55">
        <v>16.170000000000002</v>
      </c>
      <c r="I137" s="57">
        <v>471</v>
      </c>
      <c r="J137" s="62"/>
      <c r="K137" s="62"/>
      <c r="L137" s="62"/>
      <c r="M137" s="62"/>
    </row>
    <row r="138" spans="1:13" s="96" customFormat="1" x14ac:dyDescent="0.2">
      <c r="A138" s="121"/>
      <c r="B138" s="121"/>
      <c r="C138" s="37"/>
      <c r="D138" s="37"/>
      <c r="E138" s="37"/>
      <c r="F138" s="37"/>
      <c r="G138" s="37"/>
      <c r="H138" s="37"/>
      <c r="I138" s="38"/>
      <c r="J138" s="52"/>
      <c r="K138" s="52"/>
      <c r="L138" s="52"/>
      <c r="M138" s="52"/>
    </row>
    <row r="139" spans="1:13" ht="12.75" x14ac:dyDescent="0.2">
      <c r="A139" s="48"/>
      <c r="B139" s="49"/>
      <c r="C139" s="49" t="s">
        <v>27</v>
      </c>
      <c r="D139" s="71" t="s">
        <v>213</v>
      </c>
      <c r="E139" s="49"/>
      <c r="F139" s="49"/>
      <c r="G139" s="49"/>
      <c r="H139" s="49"/>
      <c r="I139" s="42">
        <f>I3+I45+I53+I79+I87+I90+I98+I112</f>
        <v>430387.86135999998</v>
      </c>
      <c r="J139" s="3"/>
      <c r="K139" s="3"/>
      <c r="L139" s="3"/>
      <c r="M139" s="78"/>
    </row>
    <row r="140" spans="1:13" s="96" customFormat="1" x14ac:dyDescent="0.2">
      <c r="A140" s="121"/>
      <c r="B140" s="121"/>
      <c r="C140" s="37"/>
      <c r="D140" s="37"/>
      <c r="E140" s="37"/>
      <c r="F140" s="37"/>
      <c r="G140" s="37"/>
      <c r="H140" s="37"/>
      <c r="I140" s="37"/>
      <c r="J140" s="52"/>
      <c r="K140" s="52"/>
      <c r="L140" s="52"/>
      <c r="M140" s="52"/>
    </row>
  </sheetData>
  <mergeCells count="23">
    <mergeCell ref="C33:F33"/>
    <mergeCell ref="C112:F112"/>
    <mergeCell ref="C98:F98"/>
    <mergeCell ref="C79:F79"/>
    <mergeCell ref="C36:F36"/>
    <mergeCell ref="C103:F103"/>
    <mergeCell ref="C99:F99"/>
    <mergeCell ref="C53:F53"/>
    <mergeCell ref="C45:F45"/>
    <mergeCell ref="C93:F93"/>
    <mergeCell ref="C40:F40"/>
    <mergeCell ref="C90:F90"/>
    <mergeCell ref="C87:F87"/>
    <mergeCell ref="C91:F91"/>
    <mergeCell ref="A1:I1"/>
    <mergeCell ref="C3:D3"/>
    <mergeCell ref="C4:F4"/>
    <mergeCell ref="C10:G10"/>
    <mergeCell ref="C30:F30"/>
    <mergeCell ref="C21:G21"/>
    <mergeCell ref="C25:F25"/>
    <mergeCell ref="C18:F18"/>
    <mergeCell ref="C15:F15"/>
  </mergeCells>
  <phoneticPr fontId="0" type="noConversion"/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85" zoomScaleNormal="85" zoomScaleSheetLayoutView="85" workbookViewId="0">
      <pane ySplit="2" topLeftCell="A12" activePane="bottomLeft" state="frozen"/>
      <selection pane="bottomLeft" activeCell="H25" sqref="H25"/>
    </sheetView>
  </sheetViews>
  <sheetFormatPr defaultColWidth="9.140625" defaultRowHeight="11.25" x14ac:dyDescent="0.2"/>
  <cols>
    <col min="1" max="1" width="4.85546875" style="123" customWidth="1"/>
    <col min="2" max="2" width="15.85546875" style="123" customWidth="1"/>
    <col min="3" max="3" width="14.28515625" style="3" customWidth="1"/>
    <col min="4" max="4" width="47.28515625" style="3" customWidth="1"/>
    <col min="5" max="5" width="15.5703125" style="3" customWidth="1"/>
    <col min="6" max="6" width="17" style="3" customWidth="1"/>
    <col min="7" max="7" width="11.140625" style="3" customWidth="1"/>
    <col min="8" max="8" width="6.140625" style="3" customWidth="1"/>
    <col min="9" max="9" width="14.42578125" style="3" customWidth="1"/>
    <col min="10" max="10" width="11.42578125" style="52" hidden="1" customWidth="1"/>
    <col min="11" max="11" width="5.7109375" style="52" hidden="1" customWidth="1"/>
    <col min="12" max="12" width="9.42578125" style="52" hidden="1" customWidth="1"/>
    <col min="13" max="13" width="9.28515625" style="52" hidden="1" customWidth="1"/>
    <col min="14" max="16384" width="9.140625" style="78"/>
  </cols>
  <sheetData>
    <row r="1" spans="1:14" ht="15.75" x14ac:dyDescent="0.2">
      <c r="A1" s="139" t="s">
        <v>211</v>
      </c>
      <c r="B1" s="140"/>
      <c r="C1" s="140"/>
      <c r="D1" s="140"/>
      <c r="E1" s="140"/>
      <c r="F1" s="140"/>
      <c r="G1" s="140"/>
      <c r="H1" s="140"/>
      <c r="I1" s="140"/>
    </row>
    <row r="2" spans="1:14" s="3" customFormat="1" ht="45" x14ac:dyDescent="0.2">
      <c r="A2" s="1" t="s">
        <v>5</v>
      </c>
      <c r="B2" s="1" t="s">
        <v>19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6</v>
      </c>
      <c r="H2" s="1" t="s">
        <v>1</v>
      </c>
      <c r="I2" s="1" t="s">
        <v>212</v>
      </c>
      <c r="J2" s="2"/>
      <c r="K2" s="2"/>
      <c r="L2" s="52"/>
      <c r="M2" s="52"/>
    </row>
    <row r="3" spans="1:14" ht="56.25" x14ac:dyDescent="0.2">
      <c r="A3" s="80">
        <v>1</v>
      </c>
      <c r="B3" s="19" t="s">
        <v>356</v>
      </c>
      <c r="C3" s="59" t="s">
        <v>32</v>
      </c>
      <c r="D3" s="77" t="s">
        <v>140</v>
      </c>
      <c r="E3" s="14" t="s">
        <v>11</v>
      </c>
      <c r="F3" s="15" t="s">
        <v>0</v>
      </c>
      <c r="G3" s="14" t="s">
        <v>141</v>
      </c>
      <c r="H3" s="19" t="s">
        <v>20</v>
      </c>
      <c r="I3" s="44">
        <v>6299.25</v>
      </c>
      <c r="J3" s="51"/>
      <c r="K3" s="51"/>
      <c r="L3" s="16"/>
    </row>
    <row r="4" spans="1:14" ht="45" x14ac:dyDescent="0.2">
      <c r="A4" s="87">
        <v>12</v>
      </c>
      <c r="B4" s="26" t="s">
        <v>365</v>
      </c>
      <c r="C4" s="47" t="s">
        <v>33</v>
      </c>
      <c r="D4" s="77" t="s">
        <v>368</v>
      </c>
      <c r="E4" s="17" t="s">
        <v>11</v>
      </c>
      <c r="F4" s="18" t="s">
        <v>0</v>
      </c>
      <c r="G4" s="130" t="s">
        <v>151</v>
      </c>
      <c r="H4" s="19" t="s">
        <v>20</v>
      </c>
      <c r="I4" s="24">
        <v>11053</v>
      </c>
      <c r="J4" s="51"/>
      <c r="K4" s="51"/>
    </row>
    <row r="5" spans="1:14" ht="67.5" x14ac:dyDescent="0.2">
      <c r="A5" s="87">
        <v>15</v>
      </c>
      <c r="B5" s="26" t="s">
        <v>224</v>
      </c>
      <c r="C5" s="59" t="s">
        <v>72</v>
      </c>
      <c r="D5" s="77" t="s">
        <v>71</v>
      </c>
      <c r="E5" s="17" t="s">
        <v>11</v>
      </c>
      <c r="F5" s="18" t="s">
        <v>0</v>
      </c>
      <c r="G5" s="130" t="s">
        <v>219</v>
      </c>
      <c r="H5" s="19" t="s">
        <v>20</v>
      </c>
      <c r="I5" s="24">
        <v>30000</v>
      </c>
      <c r="J5" s="51"/>
      <c r="K5" s="51"/>
    </row>
    <row r="6" spans="1:14" ht="45" x14ac:dyDescent="0.2">
      <c r="A6" s="80">
        <v>32</v>
      </c>
      <c r="B6" s="55" t="s">
        <v>242</v>
      </c>
      <c r="C6" s="47" t="s">
        <v>83</v>
      </c>
      <c r="D6" s="77" t="s">
        <v>113</v>
      </c>
      <c r="E6" s="26" t="s">
        <v>11</v>
      </c>
      <c r="F6" s="25" t="s">
        <v>16</v>
      </c>
      <c r="G6" s="14" t="s">
        <v>96</v>
      </c>
      <c r="H6" s="19" t="s">
        <v>20</v>
      </c>
      <c r="I6" s="24">
        <v>1500</v>
      </c>
      <c r="J6" s="51"/>
      <c r="K6" s="51"/>
      <c r="L6" s="16"/>
    </row>
    <row r="7" spans="1:14" ht="33.75" x14ac:dyDescent="0.2">
      <c r="A7" s="80">
        <v>37</v>
      </c>
      <c r="B7" s="55" t="s">
        <v>246</v>
      </c>
      <c r="C7" s="47" t="s">
        <v>168</v>
      </c>
      <c r="D7" s="77" t="s">
        <v>154</v>
      </c>
      <c r="E7" s="26" t="s">
        <v>11</v>
      </c>
      <c r="F7" s="25" t="s">
        <v>16</v>
      </c>
      <c r="G7" s="14" t="s">
        <v>186</v>
      </c>
      <c r="H7" s="19" t="s">
        <v>20</v>
      </c>
      <c r="I7" s="24">
        <v>500</v>
      </c>
      <c r="J7" s="51"/>
      <c r="K7" s="51"/>
    </row>
    <row r="8" spans="1:14" ht="33.75" x14ac:dyDescent="0.2">
      <c r="A8" s="80">
        <v>43</v>
      </c>
      <c r="B8" s="55" t="s">
        <v>251</v>
      </c>
      <c r="C8" s="47" t="s">
        <v>173</v>
      </c>
      <c r="D8" s="77" t="s">
        <v>160</v>
      </c>
      <c r="E8" s="26" t="s">
        <v>11</v>
      </c>
      <c r="F8" s="25" t="s">
        <v>16</v>
      </c>
      <c r="G8" s="14" t="s">
        <v>186</v>
      </c>
      <c r="H8" s="19" t="s">
        <v>20</v>
      </c>
      <c r="I8" s="24">
        <v>600</v>
      </c>
      <c r="J8" s="51"/>
      <c r="K8" s="51"/>
    </row>
    <row r="9" spans="1:14" ht="33.75" x14ac:dyDescent="0.2">
      <c r="A9" s="55">
        <v>61</v>
      </c>
      <c r="B9" s="55" t="s">
        <v>109</v>
      </c>
      <c r="C9" s="153" t="s">
        <v>110</v>
      </c>
      <c r="D9" s="119" t="s">
        <v>111</v>
      </c>
      <c r="E9" s="55" t="s">
        <v>57</v>
      </c>
      <c r="F9" s="68" t="s">
        <v>112</v>
      </c>
      <c r="G9" s="114" t="s">
        <v>187</v>
      </c>
      <c r="H9" s="56" t="s">
        <v>20</v>
      </c>
      <c r="I9" s="57">
        <v>210.9888</v>
      </c>
      <c r="J9" s="51"/>
      <c r="K9" s="51"/>
    </row>
    <row r="10" spans="1:14" ht="45" x14ac:dyDescent="0.2">
      <c r="A10" s="26">
        <v>78</v>
      </c>
      <c r="B10" s="55" t="s">
        <v>200</v>
      </c>
      <c r="C10" s="147" t="s">
        <v>32</v>
      </c>
      <c r="D10" s="120" t="s">
        <v>201</v>
      </c>
      <c r="E10" s="55" t="s">
        <v>15</v>
      </c>
      <c r="F10" s="68" t="s">
        <v>202</v>
      </c>
      <c r="G10" s="68" t="s">
        <v>151</v>
      </c>
      <c r="H10" s="56" t="s">
        <v>20</v>
      </c>
      <c r="I10" s="57">
        <v>83867.600000000006</v>
      </c>
      <c r="J10" s="51"/>
      <c r="K10" s="51"/>
    </row>
    <row r="11" spans="1:14" s="52" customFormat="1" ht="33.75" x14ac:dyDescent="0.2">
      <c r="A11" s="80">
        <v>47</v>
      </c>
      <c r="B11" s="55" t="s">
        <v>255</v>
      </c>
      <c r="C11" s="129" t="s">
        <v>33</v>
      </c>
      <c r="D11" s="77" t="s">
        <v>164</v>
      </c>
      <c r="E11" s="26" t="s">
        <v>11</v>
      </c>
      <c r="F11" s="25" t="s">
        <v>16</v>
      </c>
      <c r="G11" s="18" t="s">
        <v>141</v>
      </c>
      <c r="H11" s="19" t="s">
        <v>21</v>
      </c>
      <c r="I11" s="24">
        <v>1235</v>
      </c>
      <c r="J11" s="51"/>
      <c r="K11" s="51"/>
      <c r="N11" s="78"/>
    </row>
    <row r="12" spans="1:14" s="52" customFormat="1" ht="33.75" x14ac:dyDescent="0.2">
      <c r="A12" s="87">
        <v>17</v>
      </c>
      <c r="B12" s="26" t="s">
        <v>225</v>
      </c>
      <c r="C12" s="92" t="s">
        <v>149</v>
      </c>
      <c r="D12" s="93" t="s">
        <v>150</v>
      </c>
      <c r="E12" s="14" t="s">
        <v>11</v>
      </c>
      <c r="F12" s="15" t="s">
        <v>0</v>
      </c>
      <c r="G12" s="130" t="s">
        <v>151</v>
      </c>
      <c r="H12" s="150" t="s">
        <v>56</v>
      </c>
      <c r="I12" s="44">
        <v>600</v>
      </c>
      <c r="J12" s="51"/>
      <c r="K12" s="51"/>
      <c r="N12" s="78"/>
    </row>
    <row r="13" spans="1:14" s="52" customFormat="1" ht="22.5" x14ac:dyDescent="0.2">
      <c r="A13" s="26">
        <v>63</v>
      </c>
      <c r="B13" s="26" t="s">
        <v>327</v>
      </c>
      <c r="C13" s="86" t="s">
        <v>53</v>
      </c>
      <c r="D13" s="93" t="s">
        <v>54</v>
      </c>
      <c r="E13" s="130" t="s">
        <v>11</v>
      </c>
      <c r="F13" s="131" t="s">
        <v>55</v>
      </c>
      <c r="G13" s="130" t="s">
        <v>328</v>
      </c>
      <c r="H13" s="151" t="s">
        <v>56</v>
      </c>
      <c r="I13" s="57">
        <v>1000</v>
      </c>
      <c r="J13" s="51"/>
      <c r="K13" s="51"/>
      <c r="N13" s="78"/>
    </row>
    <row r="14" spans="1:14" s="52" customFormat="1" ht="33.75" x14ac:dyDescent="0.2">
      <c r="A14" s="80">
        <v>46</v>
      </c>
      <c r="B14" s="55" t="s">
        <v>254</v>
      </c>
      <c r="C14" s="47" t="s">
        <v>175</v>
      </c>
      <c r="D14" s="77" t="s">
        <v>163</v>
      </c>
      <c r="E14" s="26" t="s">
        <v>11</v>
      </c>
      <c r="F14" s="25" t="s">
        <v>16</v>
      </c>
      <c r="G14" s="18" t="s">
        <v>141</v>
      </c>
      <c r="H14" s="19" t="s">
        <v>178</v>
      </c>
      <c r="I14" s="24">
        <v>1125</v>
      </c>
      <c r="J14" s="51"/>
      <c r="K14" s="51"/>
      <c r="N14" s="78"/>
    </row>
    <row r="15" spans="1:14" s="52" customFormat="1" ht="33.75" x14ac:dyDescent="0.2">
      <c r="A15" s="80">
        <v>48</v>
      </c>
      <c r="B15" s="55" t="s">
        <v>256</v>
      </c>
      <c r="C15" s="47" t="s">
        <v>176</v>
      </c>
      <c r="D15" s="77" t="s">
        <v>165</v>
      </c>
      <c r="E15" s="26" t="s">
        <v>11</v>
      </c>
      <c r="F15" s="25" t="s">
        <v>16</v>
      </c>
      <c r="G15" s="18" t="s">
        <v>141</v>
      </c>
      <c r="H15" s="19" t="s">
        <v>178</v>
      </c>
      <c r="I15" s="24">
        <v>1250</v>
      </c>
      <c r="J15" s="51"/>
      <c r="K15" s="51"/>
      <c r="N15" s="78"/>
    </row>
    <row r="16" spans="1:14" s="52" customFormat="1" ht="22.5" x14ac:dyDescent="0.2">
      <c r="A16" s="26">
        <v>84</v>
      </c>
      <c r="B16" s="26" t="s">
        <v>85</v>
      </c>
      <c r="C16" s="47" t="s">
        <v>86</v>
      </c>
      <c r="D16" s="77" t="s">
        <v>92</v>
      </c>
      <c r="E16" s="26" t="s">
        <v>15</v>
      </c>
      <c r="F16" s="25" t="s">
        <v>52</v>
      </c>
      <c r="G16" s="25" t="s">
        <v>189</v>
      </c>
      <c r="H16" s="35" t="s">
        <v>90</v>
      </c>
      <c r="I16" s="24">
        <v>12.5</v>
      </c>
      <c r="J16" s="51"/>
      <c r="K16" s="51"/>
      <c r="N16" s="78"/>
    </row>
    <row r="17" spans="1:14" s="52" customFormat="1" ht="45" x14ac:dyDescent="0.2">
      <c r="A17" s="55">
        <v>59</v>
      </c>
      <c r="B17" s="128" t="s">
        <v>261</v>
      </c>
      <c r="C17" s="153" t="s">
        <v>180</v>
      </c>
      <c r="D17" s="138" t="s">
        <v>262</v>
      </c>
      <c r="E17" s="55" t="s">
        <v>57</v>
      </c>
      <c r="F17" s="68" t="s">
        <v>104</v>
      </c>
      <c r="G17" s="134">
        <v>2021</v>
      </c>
      <c r="H17" s="56" t="s">
        <v>90</v>
      </c>
      <c r="I17" s="57">
        <v>2175.8220000000001</v>
      </c>
      <c r="J17" s="51"/>
      <c r="K17" s="51"/>
      <c r="N17" s="78"/>
    </row>
    <row r="18" spans="1:14" ht="22.5" x14ac:dyDescent="0.2">
      <c r="A18" s="26">
        <v>68</v>
      </c>
      <c r="B18" s="94" t="s">
        <v>35</v>
      </c>
      <c r="C18" s="106" t="s">
        <v>37</v>
      </c>
      <c r="D18" s="138" t="s">
        <v>36</v>
      </c>
      <c r="E18" s="55" t="s">
        <v>15</v>
      </c>
      <c r="F18" s="68" t="s">
        <v>52</v>
      </c>
      <c r="G18" s="134" t="s">
        <v>335</v>
      </c>
      <c r="H18" s="35" t="s">
        <v>30</v>
      </c>
      <c r="I18" s="24">
        <v>25</v>
      </c>
      <c r="J18" s="51"/>
      <c r="K18" s="51"/>
    </row>
    <row r="19" spans="1:14" ht="33.75" x14ac:dyDescent="0.2">
      <c r="A19" s="26">
        <v>69</v>
      </c>
      <c r="B19" s="26" t="s">
        <v>336</v>
      </c>
      <c r="C19" s="88" t="s">
        <v>63</v>
      </c>
      <c r="D19" s="97" t="s">
        <v>48</v>
      </c>
      <c r="E19" s="130" t="s">
        <v>15</v>
      </c>
      <c r="F19" s="133" t="s">
        <v>52</v>
      </c>
      <c r="G19" s="31" t="s">
        <v>337</v>
      </c>
      <c r="H19" s="35" t="s">
        <v>30</v>
      </c>
      <c r="I19" s="152">
        <v>25</v>
      </c>
      <c r="J19" s="51"/>
      <c r="K19" s="51"/>
      <c r="N19" s="96"/>
    </row>
    <row r="20" spans="1:14" s="98" customFormat="1" ht="22.5" x14ac:dyDescent="0.2">
      <c r="A20" s="26">
        <v>82</v>
      </c>
      <c r="B20" s="26" t="s">
        <v>45</v>
      </c>
      <c r="C20" s="129" t="s">
        <v>49</v>
      </c>
      <c r="D20" s="97" t="s">
        <v>47</v>
      </c>
      <c r="E20" s="130" t="s">
        <v>15</v>
      </c>
      <c r="F20" s="131" t="s">
        <v>52</v>
      </c>
      <c r="G20" s="26" t="s">
        <v>332</v>
      </c>
      <c r="H20" s="35" t="s">
        <v>30</v>
      </c>
      <c r="I20" s="152">
        <v>187.9</v>
      </c>
      <c r="J20" s="22"/>
      <c r="K20" s="22"/>
      <c r="L20" s="52"/>
      <c r="M20" s="52"/>
    </row>
    <row r="21" spans="1:14" ht="22.5" x14ac:dyDescent="0.2">
      <c r="A21" s="26">
        <v>83</v>
      </c>
      <c r="B21" s="26" t="s">
        <v>131</v>
      </c>
      <c r="C21" s="129" t="s">
        <v>130</v>
      </c>
      <c r="D21" s="155" t="s">
        <v>132</v>
      </c>
      <c r="E21" s="14" t="s">
        <v>15</v>
      </c>
      <c r="F21" s="15" t="s">
        <v>52</v>
      </c>
      <c r="G21" s="17" t="s">
        <v>332</v>
      </c>
      <c r="H21" s="150" t="s">
        <v>30</v>
      </c>
      <c r="I21" s="44">
        <v>117.5</v>
      </c>
      <c r="J21" s="51"/>
      <c r="K21" s="51"/>
    </row>
    <row r="22" spans="1:14" ht="22.5" x14ac:dyDescent="0.2">
      <c r="A22" s="26">
        <v>88</v>
      </c>
      <c r="B22" s="17" t="s">
        <v>136</v>
      </c>
      <c r="C22" s="88" t="s">
        <v>66</v>
      </c>
      <c r="D22" s="154" t="s">
        <v>134</v>
      </c>
      <c r="E22" s="14" t="s">
        <v>15</v>
      </c>
      <c r="F22" s="15" t="s">
        <v>52</v>
      </c>
      <c r="G22" s="17" t="s">
        <v>96</v>
      </c>
      <c r="H22" s="150" t="s">
        <v>30</v>
      </c>
      <c r="I22" s="44">
        <v>62.2</v>
      </c>
      <c r="J22" s="51"/>
      <c r="K22" s="51"/>
    </row>
    <row r="23" spans="1:14" ht="33.75" x14ac:dyDescent="0.2">
      <c r="A23" s="26">
        <v>89</v>
      </c>
      <c r="B23" s="17" t="s">
        <v>137</v>
      </c>
      <c r="C23" s="88" t="s">
        <v>124</v>
      </c>
      <c r="D23" s="154" t="s">
        <v>139</v>
      </c>
      <c r="E23" s="14" t="s">
        <v>15</v>
      </c>
      <c r="F23" s="15" t="s">
        <v>52</v>
      </c>
      <c r="G23" s="17" t="s">
        <v>96</v>
      </c>
      <c r="H23" s="150" t="s">
        <v>30</v>
      </c>
      <c r="I23" s="44">
        <v>38.5</v>
      </c>
      <c r="J23" s="51"/>
      <c r="K23" s="51"/>
    </row>
    <row r="24" spans="1:14" s="98" customFormat="1" ht="33.75" x14ac:dyDescent="0.2">
      <c r="A24" s="26">
        <v>90</v>
      </c>
      <c r="B24" s="26" t="s">
        <v>105</v>
      </c>
      <c r="C24" s="47" t="s">
        <v>50</v>
      </c>
      <c r="D24" s="47" t="s">
        <v>106</v>
      </c>
      <c r="E24" s="26" t="s">
        <v>15</v>
      </c>
      <c r="F24" s="26" t="s">
        <v>52</v>
      </c>
      <c r="G24" s="17" t="s">
        <v>96</v>
      </c>
      <c r="H24" s="35" t="s">
        <v>30</v>
      </c>
      <c r="I24" s="32">
        <v>51.1</v>
      </c>
      <c r="J24" s="51"/>
      <c r="K24" s="51"/>
      <c r="L24" s="52"/>
      <c r="M24" s="52"/>
    </row>
    <row r="25" spans="1:14" s="98" customFormat="1" ht="22.5" x14ac:dyDescent="0.2">
      <c r="A25" s="26">
        <v>91</v>
      </c>
      <c r="B25" s="17" t="s">
        <v>349</v>
      </c>
      <c r="C25" s="59" t="s">
        <v>351</v>
      </c>
      <c r="D25" s="59" t="s">
        <v>350</v>
      </c>
      <c r="E25" s="26" t="s">
        <v>15</v>
      </c>
      <c r="F25" s="26" t="s">
        <v>52</v>
      </c>
      <c r="G25" s="17" t="s">
        <v>96</v>
      </c>
      <c r="H25" s="35" t="s">
        <v>30</v>
      </c>
      <c r="I25" s="137">
        <v>17</v>
      </c>
      <c r="J25" s="51"/>
      <c r="K25" s="51"/>
      <c r="L25" s="52"/>
      <c r="M25" s="52"/>
    </row>
    <row r="26" spans="1:14" s="98" customFormat="1" ht="22.5" x14ac:dyDescent="0.2">
      <c r="A26" s="26">
        <v>92</v>
      </c>
      <c r="B26" s="17" t="s">
        <v>345</v>
      </c>
      <c r="C26" s="59" t="s">
        <v>352</v>
      </c>
      <c r="D26" s="59" t="s">
        <v>348</v>
      </c>
      <c r="E26" s="26" t="s">
        <v>15</v>
      </c>
      <c r="F26" s="26" t="s">
        <v>52</v>
      </c>
      <c r="G26" s="17" t="s">
        <v>96</v>
      </c>
      <c r="H26" s="35" t="s">
        <v>30</v>
      </c>
      <c r="I26" s="137">
        <v>19.5</v>
      </c>
      <c r="J26" s="51"/>
      <c r="K26" s="51"/>
      <c r="L26" s="52"/>
      <c r="M26" s="52"/>
    </row>
    <row r="27" spans="1:14" s="98" customFormat="1" ht="45" x14ac:dyDescent="0.2">
      <c r="A27" s="26">
        <v>93</v>
      </c>
      <c r="B27" s="17" t="s">
        <v>346</v>
      </c>
      <c r="C27" s="86" t="s">
        <v>353</v>
      </c>
      <c r="D27" s="59" t="s">
        <v>347</v>
      </c>
      <c r="E27" s="26" t="s">
        <v>15</v>
      </c>
      <c r="F27" s="26" t="s">
        <v>52</v>
      </c>
      <c r="G27" s="17" t="s">
        <v>96</v>
      </c>
      <c r="H27" s="35" t="s">
        <v>30</v>
      </c>
      <c r="I27" s="137">
        <v>15.3</v>
      </c>
      <c r="J27" s="51"/>
      <c r="K27" s="51"/>
      <c r="L27" s="52"/>
      <c r="M27" s="52"/>
    </row>
    <row r="28" spans="1:14" s="98" customFormat="1" ht="33.75" x14ac:dyDescent="0.2">
      <c r="A28" s="26">
        <v>87</v>
      </c>
      <c r="B28" s="17" t="s">
        <v>135</v>
      </c>
      <c r="C28" s="47" t="s">
        <v>77</v>
      </c>
      <c r="D28" s="59" t="s">
        <v>138</v>
      </c>
      <c r="E28" s="17" t="s">
        <v>15</v>
      </c>
      <c r="F28" s="17" t="s">
        <v>52</v>
      </c>
      <c r="G28" s="17" t="s">
        <v>96</v>
      </c>
      <c r="H28" s="19" t="s">
        <v>30</v>
      </c>
      <c r="I28" s="137">
        <v>188.7</v>
      </c>
      <c r="J28" s="51"/>
      <c r="K28" s="51"/>
      <c r="L28" s="52"/>
      <c r="M28" s="52"/>
    </row>
    <row r="29" spans="1:14" s="98" customFormat="1" ht="33.75" x14ac:dyDescent="0.2">
      <c r="A29" s="80">
        <v>28</v>
      </c>
      <c r="B29" s="55" t="s">
        <v>239</v>
      </c>
      <c r="C29" s="59" t="s">
        <v>101</v>
      </c>
      <c r="D29" s="93" t="s">
        <v>97</v>
      </c>
      <c r="E29" s="26" t="s">
        <v>11</v>
      </c>
      <c r="F29" s="26" t="s">
        <v>16</v>
      </c>
      <c r="G29" s="17" t="s">
        <v>96</v>
      </c>
      <c r="H29" s="35" t="s">
        <v>30</v>
      </c>
      <c r="I29" s="32">
        <v>1000</v>
      </c>
      <c r="J29" s="51"/>
      <c r="K29" s="51"/>
      <c r="L29" s="52"/>
      <c r="M29" s="52"/>
    </row>
    <row r="30" spans="1:14" s="98" customFormat="1" ht="22.5" x14ac:dyDescent="0.2">
      <c r="A30" s="26">
        <v>67</v>
      </c>
      <c r="B30" s="39" t="s">
        <v>333</v>
      </c>
      <c r="C30" s="47" t="s">
        <v>334</v>
      </c>
      <c r="D30" s="93" t="s">
        <v>76</v>
      </c>
      <c r="E30" s="26" t="s">
        <v>15</v>
      </c>
      <c r="F30" s="68" t="s">
        <v>52</v>
      </c>
      <c r="G30" s="26" t="s">
        <v>332</v>
      </c>
      <c r="H30" s="43" t="s">
        <v>30</v>
      </c>
      <c r="I30" s="32">
        <v>30</v>
      </c>
      <c r="J30" s="51"/>
      <c r="K30" s="51"/>
      <c r="L30" s="52"/>
      <c r="M30" s="52"/>
    </row>
    <row r="31" spans="1:14" s="98" customFormat="1" ht="33.75" x14ac:dyDescent="0.2">
      <c r="A31" s="26">
        <v>70</v>
      </c>
      <c r="B31" s="39" t="s">
        <v>338</v>
      </c>
      <c r="C31" s="106" t="s">
        <v>339</v>
      </c>
      <c r="D31" s="111" t="s">
        <v>340</v>
      </c>
      <c r="E31" s="55" t="s">
        <v>15</v>
      </c>
      <c r="F31" s="68" t="s">
        <v>52</v>
      </c>
      <c r="G31" s="55" t="s">
        <v>189</v>
      </c>
      <c r="H31" s="43" t="s">
        <v>30</v>
      </c>
      <c r="I31" s="32">
        <v>1.8</v>
      </c>
      <c r="J31" s="51"/>
      <c r="K31" s="51"/>
      <c r="L31" s="52"/>
      <c r="M31" s="52"/>
    </row>
    <row r="32" spans="1:14" s="98" customFormat="1" ht="22.5" x14ac:dyDescent="0.2">
      <c r="A32" s="26">
        <v>71</v>
      </c>
      <c r="B32" s="39" t="s">
        <v>341</v>
      </c>
      <c r="C32" s="47" t="s">
        <v>354</v>
      </c>
      <c r="D32" s="93" t="s">
        <v>355</v>
      </c>
      <c r="E32" s="26" t="s">
        <v>15</v>
      </c>
      <c r="F32" s="25" t="s">
        <v>52</v>
      </c>
      <c r="G32" s="26" t="s">
        <v>189</v>
      </c>
      <c r="H32" s="43" t="s">
        <v>30</v>
      </c>
      <c r="I32" s="32">
        <v>8.5</v>
      </c>
      <c r="J32" s="51"/>
      <c r="K32" s="51"/>
      <c r="L32" s="52"/>
      <c r="M32" s="52"/>
    </row>
    <row r="33" spans="1:13" s="98" customFormat="1" ht="33.75" x14ac:dyDescent="0.2">
      <c r="A33" s="26">
        <v>73</v>
      </c>
      <c r="B33" s="54" t="s">
        <v>126</v>
      </c>
      <c r="C33" s="59" t="s">
        <v>63</v>
      </c>
      <c r="D33" s="93" t="s">
        <v>48</v>
      </c>
      <c r="E33" s="17" t="s">
        <v>15</v>
      </c>
      <c r="F33" s="68" t="s">
        <v>52</v>
      </c>
      <c r="G33" s="55" t="s">
        <v>343</v>
      </c>
      <c r="H33" s="63" t="s">
        <v>30</v>
      </c>
      <c r="I33" s="53">
        <v>42.6</v>
      </c>
      <c r="J33" s="51"/>
      <c r="K33" s="51"/>
      <c r="L33" s="52"/>
      <c r="M33" s="52"/>
    </row>
    <row r="34" spans="1:13" s="98" customFormat="1" ht="22.5" x14ac:dyDescent="0.2">
      <c r="A34" s="26">
        <v>85</v>
      </c>
      <c r="B34" s="54" t="s">
        <v>133</v>
      </c>
      <c r="C34" s="92" t="s">
        <v>58</v>
      </c>
      <c r="D34" s="92" t="s">
        <v>134</v>
      </c>
      <c r="E34" s="54" t="s">
        <v>15</v>
      </c>
      <c r="F34" s="132" t="s">
        <v>52</v>
      </c>
      <c r="G34" s="17" t="s">
        <v>189</v>
      </c>
      <c r="H34" s="19" t="s">
        <v>30</v>
      </c>
      <c r="I34" s="137">
        <v>18.7</v>
      </c>
      <c r="J34" s="51"/>
      <c r="K34" s="51"/>
      <c r="L34" s="52"/>
      <c r="M34" s="52"/>
    </row>
    <row r="35" spans="1:13" s="108" customFormat="1" ht="33.75" x14ac:dyDescent="0.2">
      <c r="A35" s="26">
        <v>64</v>
      </c>
      <c r="B35" s="39" t="s">
        <v>80</v>
      </c>
      <c r="C35" s="59" t="s">
        <v>81</v>
      </c>
      <c r="D35" s="105" t="s">
        <v>82</v>
      </c>
      <c r="E35" s="39" t="s">
        <v>11</v>
      </c>
      <c r="F35" s="46" t="s">
        <v>55</v>
      </c>
      <c r="G35" s="26" t="s">
        <v>329</v>
      </c>
      <c r="H35" s="35" t="s">
        <v>25</v>
      </c>
      <c r="I35" s="53">
        <v>154.69999999999999</v>
      </c>
      <c r="J35" s="61"/>
      <c r="K35" s="61"/>
      <c r="L35" s="62"/>
      <c r="M35" s="62"/>
    </row>
    <row r="36" spans="1:13" s="108" customFormat="1" ht="33.75" x14ac:dyDescent="0.2">
      <c r="A36" s="80">
        <v>31</v>
      </c>
      <c r="B36" s="60" t="s">
        <v>241</v>
      </c>
      <c r="C36" s="92" t="s">
        <v>103</v>
      </c>
      <c r="D36" s="105" t="s">
        <v>100</v>
      </c>
      <c r="E36" s="39" t="s">
        <v>11</v>
      </c>
      <c r="F36" s="46" t="s">
        <v>16</v>
      </c>
      <c r="G36" s="17" t="s">
        <v>96</v>
      </c>
      <c r="H36" s="35" t="s">
        <v>25</v>
      </c>
      <c r="I36" s="32">
        <v>1000</v>
      </c>
      <c r="J36" s="61"/>
      <c r="K36" s="61"/>
      <c r="L36" s="62"/>
      <c r="M36" s="62"/>
    </row>
    <row r="37" spans="1:13" s="98" customFormat="1" ht="56.25" x14ac:dyDescent="0.2">
      <c r="A37" s="80">
        <v>45</v>
      </c>
      <c r="B37" s="60" t="s">
        <v>257</v>
      </c>
      <c r="C37" s="59" t="s">
        <v>64</v>
      </c>
      <c r="D37" s="105" t="s">
        <v>162</v>
      </c>
      <c r="E37" s="39" t="s">
        <v>11</v>
      </c>
      <c r="F37" s="46" t="s">
        <v>16</v>
      </c>
      <c r="G37" s="17" t="s">
        <v>141</v>
      </c>
      <c r="H37" s="19" t="s">
        <v>25</v>
      </c>
      <c r="I37" s="32">
        <v>1100</v>
      </c>
      <c r="J37" s="51"/>
      <c r="K37" s="51"/>
      <c r="L37" s="52"/>
      <c r="M37" s="52"/>
    </row>
    <row r="38" spans="1:13" s="98" customFormat="1" ht="22.5" x14ac:dyDescent="0.2">
      <c r="A38" s="55">
        <v>65</v>
      </c>
      <c r="B38" s="60" t="s">
        <v>276</v>
      </c>
      <c r="C38" s="106" t="s">
        <v>278</v>
      </c>
      <c r="D38" s="107" t="s">
        <v>277</v>
      </c>
      <c r="E38" s="60" t="s">
        <v>11</v>
      </c>
      <c r="F38" s="64" t="s">
        <v>55</v>
      </c>
      <c r="G38" s="55">
        <v>2021</v>
      </c>
      <c r="H38" s="56" t="s">
        <v>39</v>
      </c>
      <c r="I38" s="53">
        <v>1000</v>
      </c>
      <c r="J38" s="51"/>
      <c r="K38" s="51"/>
      <c r="L38" s="52"/>
      <c r="M38" s="52"/>
    </row>
    <row r="39" spans="1:13" s="98" customFormat="1" ht="33.75" x14ac:dyDescent="0.2">
      <c r="A39" s="55">
        <v>60</v>
      </c>
      <c r="B39" s="146" t="s">
        <v>293</v>
      </c>
      <c r="C39" s="117" t="s">
        <v>38</v>
      </c>
      <c r="D39" s="148" t="s">
        <v>291</v>
      </c>
      <c r="E39" s="146" t="s">
        <v>11</v>
      </c>
      <c r="F39" s="149" t="s">
        <v>294</v>
      </c>
      <c r="G39" s="55" t="s">
        <v>292</v>
      </c>
      <c r="H39" s="56" t="s">
        <v>39</v>
      </c>
      <c r="I39" s="53">
        <v>4196.3865599999999</v>
      </c>
      <c r="J39" s="51"/>
      <c r="K39" s="51"/>
      <c r="L39" s="52"/>
      <c r="M39" s="52"/>
    </row>
    <row r="40" spans="1:13" s="98" customFormat="1" ht="45" x14ac:dyDescent="0.2">
      <c r="A40" s="26">
        <v>96</v>
      </c>
      <c r="B40" s="60" t="s">
        <v>306</v>
      </c>
      <c r="C40" s="106" t="s">
        <v>309</v>
      </c>
      <c r="D40" s="109" t="s">
        <v>308</v>
      </c>
      <c r="E40" s="60" t="s">
        <v>15</v>
      </c>
      <c r="F40" s="64" t="s">
        <v>307</v>
      </c>
      <c r="G40" s="55">
        <v>2021</v>
      </c>
      <c r="H40" s="56" t="s">
        <v>374</v>
      </c>
      <c r="I40" s="53">
        <v>229</v>
      </c>
      <c r="J40" s="51"/>
      <c r="K40" s="51"/>
      <c r="L40" s="52"/>
      <c r="M40" s="52"/>
    </row>
    <row r="41" spans="1:13" s="98" customFormat="1" ht="45" x14ac:dyDescent="0.2">
      <c r="A41" s="26">
        <v>97</v>
      </c>
      <c r="B41" s="60" t="s">
        <v>310</v>
      </c>
      <c r="C41" s="106" t="s">
        <v>309</v>
      </c>
      <c r="D41" s="109" t="s">
        <v>311</v>
      </c>
      <c r="E41" s="60" t="s">
        <v>15</v>
      </c>
      <c r="F41" s="64" t="s">
        <v>307</v>
      </c>
      <c r="G41" s="55">
        <v>2021</v>
      </c>
      <c r="H41" s="56" t="s">
        <v>374</v>
      </c>
      <c r="I41" s="53">
        <v>471</v>
      </c>
      <c r="J41" s="51"/>
      <c r="K41" s="51"/>
      <c r="L41" s="52"/>
      <c r="M41" s="52"/>
    </row>
    <row r="42" spans="1:13" s="98" customFormat="1" ht="33.75" x14ac:dyDescent="0.2">
      <c r="A42" s="26">
        <v>66</v>
      </c>
      <c r="B42" s="39" t="s">
        <v>330</v>
      </c>
      <c r="C42" s="59" t="s">
        <v>33</v>
      </c>
      <c r="D42" s="105" t="s">
        <v>342</v>
      </c>
      <c r="E42" s="39" t="s">
        <v>15</v>
      </c>
      <c r="F42" s="46" t="s">
        <v>331</v>
      </c>
      <c r="G42" s="17" t="s">
        <v>332</v>
      </c>
      <c r="H42" s="19" t="s">
        <v>375</v>
      </c>
      <c r="I42" s="53">
        <v>50</v>
      </c>
      <c r="J42" s="51"/>
      <c r="K42" s="51"/>
      <c r="L42" s="52"/>
      <c r="M42" s="52"/>
    </row>
    <row r="43" spans="1:13" s="98" customFormat="1" ht="67.5" x14ac:dyDescent="0.2">
      <c r="A43" s="110">
        <v>57</v>
      </c>
      <c r="B43" s="60" t="s">
        <v>312</v>
      </c>
      <c r="C43" s="106" t="s">
        <v>167</v>
      </c>
      <c r="D43" s="107" t="s">
        <v>313</v>
      </c>
      <c r="E43" s="60" t="s">
        <v>15</v>
      </c>
      <c r="F43" s="64" t="s">
        <v>314</v>
      </c>
      <c r="G43" s="55" t="s">
        <v>315</v>
      </c>
      <c r="H43" s="56" t="s">
        <v>177</v>
      </c>
      <c r="I43" s="53">
        <v>580</v>
      </c>
      <c r="J43" s="51"/>
      <c r="K43" s="51"/>
      <c r="L43" s="52"/>
      <c r="M43" s="52"/>
    </row>
    <row r="44" spans="1:13" s="98" customFormat="1" ht="33.75" x14ac:dyDescent="0.2">
      <c r="A44" s="80">
        <v>35</v>
      </c>
      <c r="B44" s="60" t="s">
        <v>244</v>
      </c>
      <c r="C44" s="47" t="s">
        <v>166</v>
      </c>
      <c r="D44" s="105" t="s">
        <v>152</v>
      </c>
      <c r="E44" s="39" t="s">
        <v>11</v>
      </c>
      <c r="F44" s="46" t="s">
        <v>16</v>
      </c>
      <c r="G44" s="17" t="s">
        <v>186</v>
      </c>
      <c r="H44" s="19" t="s">
        <v>177</v>
      </c>
      <c r="I44" s="32">
        <v>2500</v>
      </c>
      <c r="J44" s="51"/>
      <c r="K44" s="51"/>
      <c r="L44" s="52"/>
      <c r="M44" s="52"/>
    </row>
    <row r="45" spans="1:13" s="98" customFormat="1" ht="33.75" x14ac:dyDescent="0.2">
      <c r="A45" s="80">
        <v>36</v>
      </c>
      <c r="B45" s="60" t="s">
        <v>245</v>
      </c>
      <c r="C45" s="47" t="s">
        <v>167</v>
      </c>
      <c r="D45" s="105" t="s">
        <v>153</v>
      </c>
      <c r="E45" s="39" t="s">
        <v>11</v>
      </c>
      <c r="F45" s="46" t="s">
        <v>16</v>
      </c>
      <c r="G45" s="17" t="s">
        <v>186</v>
      </c>
      <c r="H45" s="19" t="s">
        <v>177</v>
      </c>
      <c r="I45" s="32">
        <v>2400</v>
      </c>
      <c r="J45" s="51"/>
      <c r="K45" s="51"/>
      <c r="L45" s="52"/>
      <c r="M45" s="52"/>
    </row>
    <row r="46" spans="1:13" s="98" customFormat="1" ht="67.5" x14ac:dyDescent="0.2">
      <c r="A46" s="55">
        <v>62</v>
      </c>
      <c r="B46" s="60" t="s">
        <v>298</v>
      </c>
      <c r="C46" s="115" t="s">
        <v>208</v>
      </c>
      <c r="D46" s="107" t="s">
        <v>299</v>
      </c>
      <c r="E46" s="60" t="s">
        <v>57</v>
      </c>
      <c r="F46" s="64" t="s">
        <v>300</v>
      </c>
      <c r="G46" s="55" t="s">
        <v>220</v>
      </c>
      <c r="H46" s="56" t="s">
        <v>301</v>
      </c>
      <c r="I46" s="53">
        <v>2150</v>
      </c>
      <c r="J46" s="51"/>
      <c r="K46" s="51"/>
      <c r="L46" s="52"/>
      <c r="M46" s="52"/>
    </row>
    <row r="47" spans="1:13" s="98" customFormat="1" ht="56.25" x14ac:dyDescent="0.2">
      <c r="A47" s="80">
        <v>5</v>
      </c>
      <c r="B47" s="58" t="s">
        <v>360</v>
      </c>
      <c r="C47" s="47" t="s">
        <v>123</v>
      </c>
      <c r="D47" s="105" t="s">
        <v>147</v>
      </c>
      <c r="E47" s="54" t="s">
        <v>11</v>
      </c>
      <c r="F47" s="132" t="s">
        <v>0</v>
      </c>
      <c r="G47" s="17" t="s">
        <v>146</v>
      </c>
      <c r="H47" s="19" t="s">
        <v>24</v>
      </c>
      <c r="I47" s="137">
        <v>33889</v>
      </c>
      <c r="J47" s="51"/>
      <c r="K47" s="51"/>
      <c r="L47" s="52"/>
      <c r="M47" s="52"/>
    </row>
    <row r="48" spans="1:13" s="98" customFormat="1" ht="56.25" x14ac:dyDescent="0.2">
      <c r="A48" s="80">
        <v>2</v>
      </c>
      <c r="B48" s="58" t="s">
        <v>357</v>
      </c>
      <c r="C48" s="59" t="s">
        <v>12</v>
      </c>
      <c r="D48" s="105" t="s">
        <v>142</v>
      </c>
      <c r="E48" s="54" t="s">
        <v>11</v>
      </c>
      <c r="F48" s="132" t="s">
        <v>0</v>
      </c>
      <c r="G48" s="17" t="s">
        <v>141</v>
      </c>
      <c r="H48" s="19" t="s">
        <v>24</v>
      </c>
      <c r="I48" s="137">
        <v>19118.150000000001</v>
      </c>
      <c r="J48" s="51"/>
      <c r="K48" s="51"/>
      <c r="L48" s="52"/>
      <c r="M48" s="52"/>
    </row>
    <row r="49" spans="1:13" s="98" customFormat="1" ht="45" x14ac:dyDescent="0.2">
      <c r="A49" s="87">
        <v>14</v>
      </c>
      <c r="B49" s="39" t="s">
        <v>365</v>
      </c>
      <c r="C49" s="47" t="s">
        <v>123</v>
      </c>
      <c r="D49" s="105" t="s">
        <v>370</v>
      </c>
      <c r="E49" s="54" t="s">
        <v>11</v>
      </c>
      <c r="F49" s="132" t="s">
        <v>0</v>
      </c>
      <c r="G49" s="26" t="s">
        <v>151</v>
      </c>
      <c r="H49" s="19" t="s">
        <v>24</v>
      </c>
      <c r="I49" s="32">
        <v>2851</v>
      </c>
      <c r="J49" s="51"/>
      <c r="K49" s="51"/>
      <c r="L49" s="52"/>
      <c r="M49" s="52"/>
    </row>
    <row r="50" spans="1:13" s="98" customFormat="1" ht="56.25" x14ac:dyDescent="0.2">
      <c r="A50" s="87">
        <v>16</v>
      </c>
      <c r="B50" s="39" t="s">
        <v>371</v>
      </c>
      <c r="C50" s="59" t="s">
        <v>12</v>
      </c>
      <c r="D50" s="105" t="s">
        <v>372</v>
      </c>
      <c r="E50" s="54" t="s">
        <v>11</v>
      </c>
      <c r="F50" s="132" t="s">
        <v>0</v>
      </c>
      <c r="G50" s="26" t="s">
        <v>259</v>
      </c>
      <c r="H50" s="19" t="s">
        <v>24</v>
      </c>
      <c r="I50" s="32">
        <v>50000</v>
      </c>
      <c r="J50" s="51"/>
      <c r="K50" s="51"/>
      <c r="L50" s="52"/>
      <c r="M50" s="52"/>
    </row>
    <row r="51" spans="1:13" s="108" customFormat="1" ht="33.75" x14ac:dyDescent="0.2">
      <c r="A51" s="87">
        <v>22</v>
      </c>
      <c r="B51" s="39" t="s">
        <v>108</v>
      </c>
      <c r="C51" s="59" t="s">
        <v>12</v>
      </c>
      <c r="D51" s="105" t="s">
        <v>93</v>
      </c>
      <c r="E51" s="39" t="s">
        <v>11</v>
      </c>
      <c r="F51" s="46" t="s">
        <v>29</v>
      </c>
      <c r="G51" s="17" t="s">
        <v>95</v>
      </c>
      <c r="H51" s="35" t="s">
        <v>24</v>
      </c>
      <c r="I51" s="32">
        <v>6000</v>
      </c>
      <c r="J51" s="61"/>
      <c r="K51" s="61"/>
      <c r="L51" s="62"/>
      <c r="M51" s="62"/>
    </row>
    <row r="52" spans="1:13" s="98" customFormat="1" ht="33.75" x14ac:dyDescent="0.2">
      <c r="A52" s="80">
        <v>29</v>
      </c>
      <c r="B52" s="60" t="s">
        <v>265</v>
      </c>
      <c r="C52" s="59" t="s">
        <v>62</v>
      </c>
      <c r="D52" s="105" t="s">
        <v>98</v>
      </c>
      <c r="E52" s="39" t="s">
        <v>11</v>
      </c>
      <c r="F52" s="46" t="s">
        <v>16</v>
      </c>
      <c r="G52" s="17" t="s">
        <v>96</v>
      </c>
      <c r="H52" s="35" t="s">
        <v>24</v>
      </c>
      <c r="I52" s="32">
        <v>1000</v>
      </c>
      <c r="J52" s="51"/>
      <c r="K52" s="51"/>
      <c r="L52" s="52"/>
      <c r="M52" s="52"/>
    </row>
    <row r="53" spans="1:13" s="98" customFormat="1" ht="33.75" x14ac:dyDescent="0.2">
      <c r="A53" s="80">
        <v>33</v>
      </c>
      <c r="B53" s="60" t="s">
        <v>264</v>
      </c>
      <c r="C53" s="106" t="s">
        <v>12</v>
      </c>
      <c r="D53" s="107" t="s">
        <v>120</v>
      </c>
      <c r="E53" s="60" t="s">
        <v>11</v>
      </c>
      <c r="F53" s="64" t="s">
        <v>16</v>
      </c>
      <c r="G53" s="55" t="s">
        <v>95</v>
      </c>
      <c r="H53" s="56" t="s">
        <v>24</v>
      </c>
      <c r="I53" s="53">
        <v>2000</v>
      </c>
      <c r="J53" s="51"/>
      <c r="K53" s="51"/>
      <c r="L53" s="52"/>
      <c r="M53" s="52"/>
    </row>
    <row r="54" spans="1:13" s="108" customFormat="1" ht="33.75" x14ac:dyDescent="0.2">
      <c r="A54" s="80">
        <v>44</v>
      </c>
      <c r="B54" s="55" t="s">
        <v>253</v>
      </c>
      <c r="C54" s="47" t="s">
        <v>174</v>
      </c>
      <c r="D54" s="93" t="s">
        <v>161</v>
      </c>
      <c r="E54" s="26" t="s">
        <v>11</v>
      </c>
      <c r="F54" s="25" t="s">
        <v>16</v>
      </c>
      <c r="G54" s="17" t="s">
        <v>141</v>
      </c>
      <c r="H54" s="19" t="s">
        <v>24</v>
      </c>
      <c r="I54" s="24">
        <v>1250</v>
      </c>
      <c r="J54" s="61"/>
      <c r="K54" s="61"/>
      <c r="L54" s="62"/>
      <c r="M54" s="62"/>
    </row>
    <row r="55" spans="1:13" s="108" customFormat="1" ht="22.5" x14ac:dyDescent="0.2">
      <c r="A55" s="25">
        <v>75</v>
      </c>
      <c r="B55" s="17" t="s">
        <v>127</v>
      </c>
      <c r="C55" s="59" t="s">
        <v>12</v>
      </c>
      <c r="D55" s="106" t="s">
        <v>128</v>
      </c>
      <c r="E55" s="17" t="s">
        <v>129</v>
      </c>
      <c r="F55" s="68" t="s">
        <v>52</v>
      </c>
      <c r="G55" s="55" t="s">
        <v>96</v>
      </c>
      <c r="H55" s="19" t="s">
        <v>24</v>
      </c>
      <c r="I55" s="44">
        <v>5535.5</v>
      </c>
      <c r="J55" s="61"/>
      <c r="K55" s="61"/>
      <c r="L55" s="62"/>
      <c r="M55" s="62"/>
    </row>
    <row r="56" spans="1:13" s="108" customFormat="1" ht="22.5" x14ac:dyDescent="0.2">
      <c r="A56" s="26">
        <v>80</v>
      </c>
      <c r="B56" s="55" t="s">
        <v>207</v>
      </c>
      <c r="C56" s="106" t="s">
        <v>123</v>
      </c>
      <c r="D56" s="106" t="s">
        <v>205</v>
      </c>
      <c r="E56" s="55" t="s">
        <v>11</v>
      </c>
      <c r="F56" s="68" t="s">
        <v>206</v>
      </c>
      <c r="G56" s="55" t="s">
        <v>151</v>
      </c>
      <c r="H56" s="56" t="s">
        <v>24</v>
      </c>
      <c r="I56" s="57">
        <v>4000</v>
      </c>
      <c r="J56" s="61"/>
      <c r="K56" s="61"/>
      <c r="L56" s="62"/>
      <c r="M56" s="62"/>
    </row>
    <row r="57" spans="1:13" s="108" customFormat="1" ht="90" x14ac:dyDescent="0.2">
      <c r="A57" s="81">
        <v>3</v>
      </c>
      <c r="B57" s="19" t="s">
        <v>358</v>
      </c>
      <c r="C57" s="59" t="s">
        <v>18</v>
      </c>
      <c r="D57" s="93" t="s">
        <v>143</v>
      </c>
      <c r="E57" s="17" t="s">
        <v>11</v>
      </c>
      <c r="F57" s="18" t="s">
        <v>0</v>
      </c>
      <c r="G57" s="17" t="s">
        <v>141</v>
      </c>
      <c r="H57" s="19" t="s">
        <v>23</v>
      </c>
      <c r="I57" s="44">
        <v>13100.7</v>
      </c>
      <c r="J57" s="61"/>
      <c r="K57" s="61"/>
      <c r="L57" s="62"/>
      <c r="M57" s="62"/>
    </row>
    <row r="58" spans="1:13" s="108" customFormat="1" ht="56.25" x14ac:dyDescent="0.2">
      <c r="A58" s="80">
        <v>6</v>
      </c>
      <c r="B58" s="19" t="s">
        <v>361</v>
      </c>
      <c r="C58" s="47" t="s">
        <v>116</v>
      </c>
      <c r="D58" s="93" t="s">
        <v>145</v>
      </c>
      <c r="E58" s="17" t="s">
        <v>11</v>
      </c>
      <c r="F58" s="18" t="s">
        <v>0</v>
      </c>
      <c r="G58" s="17" t="s">
        <v>146</v>
      </c>
      <c r="H58" s="19" t="s">
        <v>23</v>
      </c>
      <c r="I58" s="44">
        <v>20328</v>
      </c>
      <c r="J58" s="61"/>
      <c r="K58" s="61"/>
      <c r="L58" s="62"/>
      <c r="M58" s="62"/>
    </row>
    <row r="59" spans="1:13" s="108" customFormat="1" ht="22.5" x14ac:dyDescent="0.2">
      <c r="A59" s="81">
        <v>19</v>
      </c>
      <c r="B59" s="26" t="s">
        <v>227</v>
      </c>
      <c r="C59" s="59" t="s">
        <v>115</v>
      </c>
      <c r="D59" s="93" t="s">
        <v>230</v>
      </c>
      <c r="E59" s="17" t="s">
        <v>11</v>
      </c>
      <c r="F59" s="18" t="s">
        <v>0</v>
      </c>
      <c r="G59" s="26" t="s">
        <v>233</v>
      </c>
      <c r="H59" s="19" t="s">
        <v>23</v>
      </c>
      <c r="I59" s="44">
        <v>273.60000000000002</v>
      </c>
      <c r="J59" s="61"/>
      <c r="K59" s="61"/>
      <c r="L59" s="62"/>
      <c r="M59" s="62"/>
    </row>
    <row r="60" spans="1:13" s="108" customFormat="1" ht="33.75" x14ac:dyDescent="0.2">
      <c r="A60" s="81">
        <v>21</v>
      </c>
      <c r="B60" s="26" t="s">
        <v>229</v>
      </c>
      <c r="C60" s="59" t="s">
        <v>236</v>
      </c>
      <c r="D60" s="93" t="s">
        <v>232</v>
      </c>
      <c r="E60" s="17" t="s">
        <v>11</v>
      </c>
      <c r="F60" s="18" t="s">
        <v>0</v>
      </c>
      <c r="G60" s="26" t="s">
        <v>235</v>
      </c>
      <c r="H60" s="19" t="s">
        <v>23</v>
      </c>
      <c r="I60" s="44">
        <v>273.60000000000002</v>
      </c>
      <c r="J60" s="61"/>
      <c r="K60" s="61"/>
      <c r="L60" s="62"/>
      <c r="M60" s="62"/>
    </row>
    <row r="61" spans="1:13" s="116" customFormat="1" ht="45" x14ac:dyDescent="0.2">
      <c r="A61" s="87">
        <v>13</v>
      </c>
      <c r="B61" s="130" t="s">
        <v>365</v>
      </c>
      <c r="C61" s="47" t="s">
        <v>367</v>
      </c>
      <c r="D61" s="93" t="s">
        <v>369</v>
      </c>
      <c r="E61" s="17" t="s">
        <v>11</v>
      </c>
      <c r="F61" s="17" t="s">
        <v>0</v>
      </c>
      <c r="G61" s="26" t="s">
        <v>151</v>
      </c>
      <c r="H61" s="19" t="s">
        <v>23</v>
      </c>
      <c r="I61" s="32">
        <v>2046</v>
      </c>
      <c r="J61" s="61"/>
      <c r="K61" s="61"/>
      <c r="L61" s="62"/>
      <c r="M61" s="62"/>
    </row>
    <row r="62" spans="1:13" s="116" customFormat="1" ht="56.25" x14ac:dyDescent="0.2">
      <c r="A62" s="87">
        <v>23</v>
      </c>
      <c r="B62" s="26" t="s">
        <v>107</v>
      </c>
      <c r="C62" s="47" t="s">
        <v>18</v>
      </c>
      <c r="D62" s="93" t="s">
        <v>94</v>
      </c>
      <c r="E62" s="26" t="s">
        <v>11</v>
      </c>
      <c r="F62" s="26" t="s">
        <v>29</v>
      </c>
      <c r="G62" s="17" t="s">
        <v>96</v>
      </c>
      <c r="H62" s="35" t="s">
        <v>23</v>
      </c>
      <c r="I62" s="32">
        <v>5000</v>
      </c>
      <c r="J62" s="70"/>
      <c r="K62" s="62"/>
      <c r="L62" s="70"/>
    </row>
    <row r="63" spans="1:13" s="108" customFormat="1" ht="33.75" x14ac:dyDescent="0.2">
      <c r="A63" s="87">
        <v>24</v>
      </c>
      <c r="B63" s="26" t="s">
        <v>119</v>
      </c>
      <c r="C63" s="47" t="s">
        <v>118</v>
      </c>
      <c r="D63" s="93" t="s">
        <v>114</v>
      </c>
      <c r="E63" s="26" t="s">
        <v>11</v>
      </c>
      <c r="F63" s="26" t="s">
        <v>29</v>
      </c>
      <c r="G63" s="17" t="s">
        <v>237</v>
      </c>
      <c r="H63" s="35" t="s">
        <v>23</v>
      </c>
      <c r="I63" s="24">
        <v>4500</v>
      </c>
      <c r="J63" s="61"/>
      <c r="K63" s="61"/>
      <c r="L63" s="62"/>
      <c r="M63" s="61"/>
    </row>
    <row r="64" spans="1:13" s="108" customFormat="1" ht="45" x14ac:dyDescent="0.2">
      <c r="A64" s="87">
        <v>27</v>
      </c>
      <c r="B64" s="26" t="s">
        <v>286</v>
      </c>
      <c r="C64" s="47" t="s">
        <v>117</v>
      </c>
      <c r="D64" s="93" t="s">
        <v>238</v>
      </c>
      <c r="E64" s="26" t="s">
        <v>11</v>
      </c>
      <c r="F64" s="26" t="s">
        <v>29</v>
      </c>
      <c r="G64" s="26" t="s">
        <v>287</v>
      </c>
      <c r="H64" s="35" t="s">
        <v>23</v>
      </c>
      <c r="I64" s="24">
        <v>1200</v>
      </c>
      <c r="J64" s="61"/>
      <c r="K64" s="61"/>
      <c r="L64" s="62"/>
      <c r="M64" s="61"/>
    </row>
    <row r="65" spans="1:14" s="98" customFormat="1" ht="45" x14ac:dyDescent="0.2">
      <c r="A65" s="125">
        <v>30</v>
      </c>
      <c r="B65" s="60" t="s">
        <v>240</v>
      </c>
      <c r="C65" s="59" t="s">
        <v>102</v>
      </c>
      <c r="D65" s="77" t="s">
        <v>99</v>
      </c>
      <c r="E65" s="39" t="s">
        <v>11</v>
      </c>
      <c r="F65" s="46" t="s">
        <v>16</v>
      </c>
      <c r="G65" s="132" t="s">
        <v>96</v>
      </c>
      <c r="H65" s="36" t="s">
        <v>23</v>
      </c>
      <c r="I65" s="32">
        <v>1000</v>
      </c>
      <c r="J65" s="51">
        <v>300</v>
      </c>
      <c r="K65" s="52"/>
      <c r="L65" s="52"/>
    </row>
    <row r="66" spans="1:14" s="98" customFormat="1" ht="56.25" x14ac:dyDescent="0.2">
      <c r="A66" s="125">
        <v>34</v>
      </c>
      <c r="B66" s="60" t="s">
        <v>190</v>
      </c>
      <c r="C66" s="106" t="s">
        <v>122</v>
      </c>
      <c r="D66" s="119" t="s">
        <v>121</v>
      </c>
      <c r="E66" s="60" t="s">
        <v>11</v>
      </c>
      <c r="F66" s="64" t="s">
        <v>16</v>
      </c>
      <c r="G66" s="64" t="s">
        <v>95</v>
      </c>
      <c r="H66" s="56" t="s">
        <v>23</v>
      </c>
      <c r="I66" s="53">
        <v>1800</v>
      </c>
      <c r="J66" s="51"/>
      <c r="K66" s="52"/>
      <c r="L66" s="52"/>
    </row>
    <row r="67" spans="1:14" s="108" customFormat="1" ht="45" x14ac:dyDescent="0.2">
      <c r="A67" s="125">
        <v>38</v>
      </c>
      <c r="B67" s="60" t="s">
        <v>247</v>
      </c>
      <c r="C67" s="47" t="s">
        <v>169</v>
      </c>
      <c r="D67" s="77" t="s">
        <v>155</v>
      </c>
      <c r="E67" s="39" t="s">
        <v>11</v>
      </c>
      <c r="F67" s="46" t="s">
        <v>16</v>
      </c>
      <c r="G67" s="132" t="s">
        <v>186</v>
      </c>
      <c r="H67" s="19" t="s">
        <v>23</v>
      </c>
      <c r="I67" s="32">
        <v>300</v>
      </c>
      <c r="J67" s="61"/>
      <c r="K67" s="62"/>
      <c r="L67" s="62"/>
    </row>
    <row r="68" spans="1:14" ht="45" x14ac:dyDescent="0.2">
      <c r="A68" s="125">
        <v>39</v>
      </c>
      <c r="B68" s="60" t="s">
        <v>248</v>
      </c>
      <c r="C68" s="103" t="s">
        <v>171</v>
      </c>
      <c r="D68" s="77" t="s">
        <v>156</v>
      </c>
      <c r="E68" s="26" t="s">
        <v>11</v>
      </c>
      <c r="F68" s="46" t="s">
        <v>16</v>
      </c>
      <c r="G68" s="17" t="s">
        <v>186</v>
      </c>
      <c r="H68" s="19" t="s">
        <v>23</v>
      </c>
      <c r="I68" s="32">
        <v>400</v>
      </c>
      <c r="J68" s="51"/>
      <c r="K68" s="51"/>
    </row>
    <row r="69" spans="1:14" ht="45" x14ac:dyDescent="0.2">
      <c r="A69" s="126">
        <v>50</v>
      </c>
      <c r="B69" s="26" t="s">
        <v>263</v>
      </c>
      <c r="C69" s="59" t="s">
        <v>191</v>
      </c>
      <c r="D69" s="93" t="s">
        <v>192</v>
      </c>
      <c r="E69" s="26" t="s">
        <v>11</v>
      </c>
      <c r="F69" s="26" t="s">
        <v>16</v>
      </c>
      <c r="G69" s="17" t="s">
        <v>193</v>
      </c>
      <c r="H69" s="19" t="s">
        <v>23</v>
      </c>
      <c r="I69" s="57">
        <v>500</v>
      </c>
      <c r="J69" s="51"/>
      <c r="K69" s="51"/>
    </row>
    <row r="70" spans="1:14" s="98" customFormat="1" ht="33.75" x14ac:dyDescent="0.2">
      <c r="A70" s="39">
        <v>79</v>
      </c>
      <c r="B70" s="39" t="s">
        <v>203</v>
      </c>
      <c r="C70" s="47" t="s">
        <v>199</v>
      </c>
      <c r="D70" s="120" t="s">
        <v>204</v>
      </c>
      <c r="E70" s="26" t="s">
        <v>15</v>
      </c>
      <c r="F70" s="55" t="s">
        <v>198</v>
      </c>
      <c r="G70" s="64" t="s">
        <v>151</v>
      </c>
      <c r="H70" s="136" t="s">
        <v>23</v>
      </c>
      <c r="I70" s="53">
        <v>70</v>
      </c>
      <c r="J70" s="51"/>
      <c r="K70" s="51"/>
      <c r="L70" s="52"/>
      <c r="M70" s="52"/>
    </row>
    <row r="71" spans="1:14" s="98" customFormat="1" ht="56.25" x14ac:dyDescent="0.2">
      <c r="A71" s="126">
        <v>4</v>
      </c>
      <c r="B71" s="58" t="s">
        <v>359</v>
      </c>
      <c r="C71" s="59" t="s">
        <v>61</v>
      </c>
      <c r="D71" s="77" t="s">
        <v>144</v>
      </c>
      <c r="E71" s="17" t="s">
        <v>11</v>
      </c>
      <c r="F71" s="17" t="s">
        <v>0</v>
      </c>
      <c r="G71" s="17" t="s">
        <v>141</v>
      </c>
      <c r="H71" s="135" t="s">
        <v>4</v>
      </c>
      <c r="I71" s="137">
        <v>11941.6</v>
      </c>
      <c r="J71" s="51"/>
      <c r="K71" s="51"/>
      <c r="L71" s="52"/>
      <c r="M71" s="52"/>
    </row>
    <row r="72" spans="1:14" s="98" customFormat="1" ht="56.25" x14ac:dyDescent="0.2">
      <c r="A72" s="125">
        <v>7</v>
      </c>
      <c r="B72" s="58" t="s">
        <v>362</v>
      </c>
      <c r="C72" s="47" t="s">
        <v>22</v>
      </c>
      <c r="D72" s="77" t="s">
        <v>148</v>
      </c>
      <c r="E72" s="17" t="s">
        <v>11</v>
      </c>
      <c r="F72" s="18" t="s">
        <v>0</v>
      </c>
      <c r="G72" s="17" t="s">
        <v>146</v>
      </c>
      <c r="H72" s="19" t="s">
        <v>4</v>
      </c>
      <c r="I72" s="44">
        <v>33227</v>
      </c>
      <c r="J72" s="51"/>
      <c r="K72" s="51"/>
      <c r="L72" s="52"/>
      <c r="M72" s="52"/>
    </row>
    <row r="73" spans="1:14" s="98" customFormat="1" ht="56.25" x14ac:dyDescent="0.2">
      <c r="A73" s="126">
        <v>10</v>
      </c>
      <c r="B73" s="19" t="s">
        <v>223</v>
      </c>
      <c r="C73" s="59" t="s">
        <v>216</v>
      </c>
      <c r="D73" s="77" t="s">
        <v>215</v>
      </c>
      <c r="E73" s="17" t="s">
        <v>15</v>
      </c>
      <c r="F73" s="18" t="s">
        <v>0</v>
      </c>
      <c r="G73" s="17">
        <v>2021</v>
      </c>
      <c r="H73" s="135" t="s">
        <v>4</v>
      </c>
      <c r="I73" s="137">
        <v>860</v>
      </c>
      <c r="J73" s="51"/>
      <c r="K73" s="51"/>
      <c r="L73" s="52"/>
      <c r="M73" s="52"/>
    </row>
    <row r="74" spans="1:14" s="108" customFormat="1" ht="78.75" x14ac:dyDescent="0.2">
      <c r="A74" s="80">
        <v>11</v>
      </c>
      <c r="B74" s="19" t="s">
        <v>223</v>
      </c>
      <c r="C74" s="59" t="s">
        <v>218</v>
      </c>
      <c r="D74" s="77" t="s">
        <v>217</v>
      </c>
      <c r="E74" s="17" t="s">
        <v>15</v>
      </c>
      <c r="F74" s="18" t="s">
        <v>0</v>
      </c>
      <c r="G74" s="17">
        <v>2021</v>
      </c>
      <c r="H74" s="19" t="s">
        <v>4</v>
      </c>
      <c r="I74" s="44">
        <v>860</v>
      </c>
      <c r="J74" s="61"/>
      <c r="K74" s="61"/>
      <c r="L74" s="62"/>
      <c r="M74" s="62"/>
    </row>
    <row r="75" spans="1:14" s="98" customFormat="1" ht="22.5" x14ac:dyDescent="0.2">
      <c r="A75" s="125">
        <v>20</v>
      </c>
      <c r="B75" s="39" t="s">
        <v>228</v>
      </c>
      <c r="C75" s="59" t="s">
        <v>216</v>
      </c>
      <c r="D75" s="93" t="s">
        <v>231</v>
      </c>
      <c r="E75" s="17" t="s">
        <v>11</v>
      </c>
      <c r="F75" s="17" t="s">
        <v>0</v>
      </c>
      <c r="G75" s="26" t="s">
        <v>234</v>
      </c>
      <c r="H75" s="19" t="s">
        <v>4</v>
      </c>
      <c r="I75" s="44">
        <v>273.60000000000002</v>
      </c>
      <c r="J75" s="12"/>
      <c r="K75" s="12"/>
      <c r="L75" s="16"/>
      <c r="M75" s="51"/>
    </row>
    <row r="76" spans="1:14" s="98" customFormat="1" ht="67.5" x14ac:dyDescent="0.2">
      <c r="A76" s="127">
        <v>52</v>
      </c>
      <c r="B76" s="60" t="s">
        <v>321</v>
      </c>
      <c r="C76" s="109" t="s">
        <v>22</v>
      </c>
      <c r="D76" s="111" t="s">
        <v>194</v>
      </c>
      <c r="E76" s="55" t="s">
        <v>15</v>
      </c>
      <c r="F76" s="55" t="s">
        <v>67</v>
      </c>
      <c r="G76" s="60" t="s">
        <v>322</v>
      </c>
      <c r="H76" s="63" t="s">
        <v>4</v>
      </c>
      <c r="I76" s="57">
        <f>1500+2000</f>
        <v>3500</v>
      </c>
      <c r="J76" s="12"/>
      <c r="K76" s="12"/>
      <c r="L76" s="16"/>
      <c r="M76" s="51"/>
      <c r="N76" s="122"/>
    </row>
    <row r="77" spans="1:14" s="98" customFormat="1" ht="67.5" x14ac:dyDescent="0.2">
      <c r="A77" s="127">
        <v>53</v>
      </c>
      <c r="B77" s="60" t="s">
        <v>266</v>
      </c>
      <c r="C77" s="106" t="s">
        <v>274</v>
      </c>
      <c r="D77" s="111" t="s">
        <v>267</v>
      </c>
      <c r="E77" s="55" t="s">
        <v>15</v>
      </c>
      <c r="F77" s="55" t="s">
        <v>67</v>
      </c>
      <c r="G77" s="60">
        <v>2021</v>
      </c>
      <c r="H77" s="63" t="s">
        <v>4</v>
      </c>
      <c r="I77" s="57">
        <v>240</v>
      </c>
      <c r="J77" s="12"/>
      <c r="K77" s="12"/>
      <c r="L77" s="16"/>
      <c r="M77" s="51"/>
    </row>
    <row r="78" spans="1:14" s="108" customFormat="1" ht="56.25" x14ac:dyDescent="0.2">
      <c r="A78" s="127">
        <v>54</v>
      </c>
      <c r="B78" s="60" t="s">
        <v>271</v>
      </c>
      <c r="C78" s="109" t="s">
        <v>275</v>
      </c>
      <c r="D78" s="111" t="s">
        <v>268</v>
      </c>
      <c r="E78" s="55" t="s">
        <v>15</v>
      </c>
      <c r="F78" s="55" t="s">
        <v>270</v>
      </c>
      <c r="G78" s="60">
        <v>2021</v>
      </c>
      <c r="H78" s="63" t="s">
        <v>4</v>
      </c>
      <c r="I78" s="57">
        <v>75</v>
      </c>
      <c r="J78" s="74"/>
      <c r="K78" s="74"/>
      <c r="L78" s="75"/>
      <c r="M78" s="61"/>
    </row>
    <row r="79" spans="1:14" s="108" customFormat="1" ht="67.5" x14ac:dyDescent="0.2">
      <c r="A79" s="127">
        <v>55</v>
      </c>
      <c r="B79" s="60" t="s">
        <v>272</v>
      </c>
      <c r="C79" s="109" t="s">
        <v>273</v>
      </c>
      <c r="D79" s="111" t="s">
        <v>269</v>
      </c>
      <c r="E79" s="55" t="s">
        <v>15</v>
      </c>
      <c r="F79" s="55" t="s">
        <v>195</v>
      </c>
      <c r="G79" s="55">
        <v>2021</v>
      </c>
      <c r="H79" s="63" t="s">
        <v>4</v>
      </c>
      <c r="I79" s="57">
        <v>190</v>
      </c>
      <c r="J79" s="74"/>
      <c r="K79" s="74"/>
      <c r="L79" s="75"/>
      <c r="M79" s="61"/>
    </row>
    <row r="80" spans="1:14" s="108" customFormat="1" ht="67.5" x14ac:dyDescent="0.2">
      <c r="A80" s="127">
        <v>56</v>
      </c>
      <c r="B80" s="60" t="s">
        <v>295</v>
      </c>
      <c r="C80" s="106" t="s">
        <v>296</v>
      </c>
      <c r="D80" s="111" t="s">
        <v>297</v>
      </c>
      <c r="E80" s="55" t="s">
        <v>15</v>
      </c>
      <c r="F80" s="55" t="s">
        <v>195</v>
      </c>
      <c r="G80" s="55">
        <v>2021</v>
      </c>
      <c r="H80" s="63" t="s">
        <v>4</v>
      </c>
      <c r="I80" s="57">
        <v>300</v>
      </c>
      <c r="J80" s="74"/>
      <c r="K80" s="74"/>
      <c r="L80" s="75"/>
      <c r="M80" s="61"/>
    </row>
    <row r="81" spans="1:14" s="98" customFormat="1" ht="22.5" x14ac:dyDescent="0.2">
      <c r="A81" s="39">
        <v>81</v>
      </c>
      <c r="B81" s="39" t="s">
        <v>46</v>
      </c>
      <c r="C81" s="47" t="s">
        <v>70</v>
      </c>
      <c r="D81" s="93" t="s">
        <v>51</v>
      </c>
      <c r="E81" s="26" t="s">
        <v>15</v>
      </c>
      <c r="F81" s="26" t="s">
        <v>52</v>
      </c>
      <c r="G81" s="26" t="s">
        <v>344</v>
      </c>
      <c r="H81" s="43" t="s">
        <v>4</v>
      </c>
      <c r="I81" s="24">
        <v>298.2</v>
      </c>
      <c r="J81" s="12"/>
      <c r="K81" s="12"/>
      <c r="L81" s="16"/>
      <c r="M81" s="51"/>
    </row>
    <row r="82" spans="1:14" s="108" customFormat="1" ht="56.25" x14ac:dyDescent="0.2">
      <c r="A82" s="39">
        <v>94</v>
      </c>
      <c r="B82" s="55" t="s">
        <v>282</v>
      </c>
      <c r="C82" s="106" t="s">
        <v>40</v>
      </c>
      <c r="D82" s="106" t="s">
        <v>283</v>
      </c>
      <c r="E82" s="55" t="s">
        <v>15</v>
      </c>
      <c r="F82" s="55" t="s">
        <v>284</v>
      </c>
      <c r="G82" s="55" t="s">
        <v>151</v>
      </c>
      <c r="H82" s="63" t="s">
        <v>4</v>
      </c>
      <c r="I82" s="57">
        <v>814</v>
      </c>
      <c r="J82" s="74"/>
      <c r="K82" s="74"/>
      <c r="L82" s="75"/>
      <c r="M82" s="61"/>
    </row>
    <row r="83" spans="1:14" s="98" customFormat="1" ht="22.5" x14ac:dyDescent="0.2">
      <c r="A83" s="39">
        <v>95</v>
      </c>
      <c r="B83" s="60" t="s">
        <v>302</v>
      </c>
      <c r="C83" s="106" t="s">
        <v>304</v>
      </c>
      <c r="D83" s="106" t="s">
        <v>305</v>
      </c>
      <c r="E83" s="55" t="s">
        <v>15</v>
      </c>
      <c r="F83" s="55" t="s">
        <v>303</v>
      </c>
      <c r="G83" s="55">
        <v>2021</v>
      </c>
      <c r="H83" s="63" t="s">
        <v>4</v>
      </c>
      <c r="I83" s="57">
        <v>266.39999999999998</v>
      </c>
      <c r="J83" s="12"/>
      <c r="K83" s="12"/>
      <c r="L83" s="16"/>
      <c r="M83" s="51"/>
      <c r="N83" s="122"/>
    </row>
    <row r="84" spans="1:14" s="98" customFormat="1" ht="67.5" x14ac:dyDescent="0.2">
      <c r="A84" s="124">
        <v>8</v>
      </c>
      <c r="B84" s="39" t="s">
        <v>363</v>
      </c>
      <c r="C84" s="92" t="s">
        <v>221</v>
      </c>
      <c r="D84" s="93" t="s">
        <v>288</v>
      </c>
      <c r="E84" s="17" t="s">
        <v>11</v>
      </c>
      <c r="F84" s="17" t="s">
        <v>0</v>
      </c>
      <c r="G84" s="39" t="s">
        <v>259</v>
      </c>
      <c r="H84" s="58" t="s">
        <v>4</v>
      </c>
      <c r="I84" s="24">
        <v>14930.6</v>
      </c>
      <c r="J84" s="12"/>
      <c r="K84" s="12"/>
      <c r="L84" s="16"/>
      <c r="M84" s="51"/>
      <c r="N84" s="122"/>
    </row>
    <row r="85" spans="1:14" s="98" customFormat="1" ht="67.5" x14ac:dyDescent="0.2">
      <c r="A85" s="124">
        <v>9</v>
      </c>
      <c r="B85" s="26" t="s">
        <v>364</v>
      </c>
      <c r="C85" s="59" t="s">
        <v>325</v>
      </c>
      <c r="D85" s="93" t="s">
        <v>326</v>
      </c>
      <c r="E85" s="17" t="s">
        <v>324</v>
      </c>
      <c r="F85" s="17" t="s">
        <v>0</v>
      </c>
      <c r="G85" s="39">
        <v>2021</v>
      </c>
      <c r="H85" s="58" t="s">
        <v>4</v>
      </c>
      <c r="I85" s="24">
        <v>1500</v>
      </c>
      <c r="J85" s="12"/>
      <c r="K85" s="12"/>
      <c r="L85" s="16"/>
      <c r="M85" s="51"/>
      <c r="N85" s="122"/>
    </row>
    <row r="86" spans="1:14" s="98" customFormat="1" ht="33.75" x14ac:dyDescent="0.2">
      <c r="A86" s="124">
        <v>18</v>
      </c>
      <c r="B86" s="26" t="s">
        <v>226</v>
      </c>
      <c r="C86" s="59" t="s">
        <v>221</v>
      </c>
      <c r="D86" s="93" t="s">
        <v>222</v>
      </c>
      <c r="E86" s="17" t="s">
        <v>11</v>
      </c>
      <c r="F86" s="17" t="s">
        <v>0</v>
      </c>
      <c r="G86" s="26" t="s">
        <v>220</v>
      </c>
      <c r="H86" s="19" t="s">
        <v>4</v>
      </c>
      <c r="I86" s="44">
        <v>600</v>
      </c>
      <c r="J86" s="12"/>
      <c r="K86" s="12"/>
      <c r="L86" s="16"/>
      <c r="M86" s="51"/>
    </row>
    <row r="87" spans="1:14" ht="33.75" x14ac:dyDescent="0.2">
      <c r="A87" s="124">
        <v>25</v>
      </c>
      <c r="B87" s="26" t="s">
        <v>181</v>
      </c>
      <c r="C87" s="47" t="s">
        <v>22</v>
      </c>
      <c r="D87" s="93" t="s">
        <v>184</v>
      </c>
      <c r="E87" s="26" t="s">
        <v>11</v>
      </c>
      <c r="F87" s="26" t="s">
        <v>29</v>
      </c>
      <c r="G87" s="17" t="s">
        <v>141</v>
      </c>
      <c r="H87" s="35" t="s">
        <v>4</v>
      </c>
      <c r="I87" s="24">
        <v>8000</v>
      </c>
    </row>
    <row r="88" spans="1:14" ht="33.75" x14ac:dyDescent="0.2">
      <c r="A88" s="124">
        <v>26</v>
      </c>
      <c r="B88" s="26" t="s">
        <v>182</v>
      </c>
      <c r="C88" s="47" t="s">
        <v>183</v>
      </c>
      <c r="D88" s="93" t="s">
        <v>185</v>
      </c>
      <c r="E88" s="26" t="s">
        <v>11</v>
      </c>
      <c r="F88" s="26" t="s">
        <v>29</v>
      </c>
      <c r="G88" s="17" t="s">
        <v>146</v>
      </c>
      <c r="H88" s="35" t="s">
        <v>4</v>
      </c>
      <c r="I88" s="24">
        <v>6000</v>
      </c>
    </row>
    <row r="89" spans="1:14" ht="33.75" x14ac:dyDescent="0.2">
      <c r="A89" s="125">
        <v>40</v>
      </c>
      <c r="B89" s="55" t="s">
        <v>249</v>
      </c>
      <c r="C89" s="47" t="s">
        <v>172</v>
      </c>
      <c r="D89" s="93" t="s">
        <v>157</v>
      </c>
      <c r="E89" s="26" t="s">
        <v>11</v>
      </c>
      <c r="F89" s="26" t="s">
        <v>16</v>
      </c>
      <c r="G89" s="17" t="s">
        <v>186</v>
      </c>
      <c r="H89" s="58" t="s">
        <v>4</v>
      </c>
      <c r="I89" s="24">
        <v>600</v>
      </c>
    </row>
    <row r="90" spans="1:14" ht="33.75" x14ac:dyDescent="0.2">
      <c r="A90" s="125">
        <v>41</v>
      </c>
      <c r="B90" s="55" t="s">
        <v>250</v>
      </c>
      <c r="C90" s="86" t="s">
        <v>243</v>
      </c>
      <c r="D90" s="93" t="s">
        <v>158</v>
      </c>
      <c r="E90" s="26" t="s">
        <v>11</v>
      </c>
      <c r="F90" s="26" t="s">
        <v>16</v>
      </c>
      <c r="G90" s="17" t="s">
        <v>186</v>
      </c>
      <c r="H90" s="19" t="s">
        <v>4</v>
      </c>
      <c r="I90" s="24">
        <v>600</v>
      </c>
    </row>
    <row r="91" spans="1:14" ht="33.75" x14ac:dyDescent="0.2">
      <c r="A91" s="127">
        <v>58</v>
      </c>
      <c r="B91" s="55" t="s">
        <v>316</v>
      </c>
      <c r="C91" s="106" t="s">
        <v>317</v>
      </c>
      <c r="D91" s="111" t="s">
        <v>318</v>
      </c>
      <c r="E91" s="55" t="s">
        <v>15</v>
      </c>
      <c r="F91" s="55" t="s">
        <v>319</v>
      </c>
      <c r="G91" s="55" t="s">
        <v>320</v>
      </c>
      <c r="H91" s="56" t="s">
        <v>4</v>
      </c>
      <c r="I91" s="57">
        <v>700</v>
      </c>
    </row>
    <row r="92" spans="1:14" ht="33.75" x14ac:dyDescent="0.2">
      <c r="A92" s="39">
        <v>74</v>
      </c>
      <c r="B92" s="26" t="s">
        <v>69</v>
      </c>
      <c r="C92" s="47" t="s">
        <v>59</v>
      </c>
      <c r="D92" s="47" t="s">
        <v>60</v>
      </c>
      <c r="E92" s="26" t="s">
        <v>15</v>
      </c>
      <c r="F92" s="26" t="s">
        <v>52</v>
      </c>
      <c r="G92" s="26" t="s">
        <v>335</v>
      </c>
      <c r="H92" s="35" t="s">
        <v>4</v>
      </c>
      <c r="I92" s="24">
        <v>639</v>
      </c>
    </row>
    <row r="93" spans="1:14" ht="67.5" x14ac:dyDescent="0.2">
      <c r="A93" s="39">
        <v>76</v>
      </c>
      <c r="B93" s="55" t="s">
        <v>209</v>
      </c>
      <c r="C93" s="106" t="s">
        <v>13</v>
      </c>
      <c r="D93" s="111" t="s">
        <v>210</v>
      </c>
      <c r="E93" s="55" t="s">
        <v>15</v>
      </c>
      <c r="F93" s="55" t="s">
        <v>84</v>
      </c>
      <c r="G93" s="55" t="s">
        <v>151</v>
      </c>
      <c r="H93" s="56" t="s">
        <v>4</v>
      </c>
      <c r="I93" s="57">
        <v>166.5</v>
      </c>
    </row>
    <row r="94" spans="1:14" ht="33.75" x14ac:dyDescent="0.2">
      <c r="A94" s="39">
        <v>77</v>
      </c>
      <c r="B94" s="55" t="s">
        <v>279</v>
      </c>
      <c r="C94" s="109" t="s">
        <v>280</v>
      </c>
      <c r="D94" s="106" t="s">
        <v>281</v>
      </c>
      <c r="E94" s="55" t="s">
        <v>15</v>
      </c>
      <c r="F94" s="55" t="s">
        <v>285</v>
      </c>
      <c r="G94" s="55" t="s">
        <v>151</v>
      </c>
      <c r="H94" s="56" t="s">
        <v>4</v>
      </c>
      <c r="I94" s="57">
        <v>152.364</v>
      </c>
    </row>
    <row r="95" spans="1:14" ht="33.75" x14ac:dyDescent="0.2">
      <c r="A95" s="125">
        <v>49</v>
      </c>
      <c r="B95" s="55" t="s">
        <v>290</v>
      </c>
      <c r="C95" s="106" t="s">
        <v>13</v>
      </c>
      <c r="D95" s="111" t="s">
        <v>188</v>
      </c>
      <c r="E95" s="55" t="s">
        <v>11</v>
      </c>
      <c r="F95" s="55" t="s">
        <v>16</v>
      </c>
      <c r="G95" s="55" t="s">
        <v>146</v>
      </c>
      <c r="H95" s="56" t="s">
        <v>196</v>
      </c>
      <c r="I95" s="57">
        <v>2500</v>
      </c>
    </row>
    <row r="96" spans="1:14" s="108" customFormat="1" ht="33.75" x14ac:dyDescent="0.2">
      <c r="A96" s="125">
        <v>51</v>
      </c>
      <c r="B96" s="55" t="s">
        <v>258</v>
      </c>
      <c r="C96" s="86" t="s">
        <v>13</v>
      </c>
      <c r="D96" s="93" t="s">
        <v>260</v>
      </c>
      <c r="E96" s="26" t="s">
        <v>11</v>
      </c>
      <c r="F96" s="26" t="s">
        <v>16</v>
      </c>
      <c r="G96" s="17" t="s">
        <v>259</v>
      </c>
      <c r="H96" s="19" t="s">
        <v>196</v>
      </c>
      <c r="I96" s="57">
        <v>4800</v>
      </c>
      <c r="J96" s="62"/>
      <c r="K96" s="62"/>
      <c r="L96" s="62"/>
      <c r="M96" s="62"/>
    </row>
    <row r="97" spans="1:13" s="108" customFormat="1" ht="33.75" x14ac:dyDescent="0.2">
      <c r="A97" s="39">
        <v>72</v>
      </c>
      <c r="B97" s="55" t="s">
        <v>73</v>
      </c>
      <c r="C97" s="106" t="s">
        <v>74</v>
      </c>
      <c r="D97" s="106" t="s">
        <v>75</v>
      </c>
      <c r="E97" s="55" t="s">
        <v>15</v>
      </c>
      <c r="F97" s="55" t="s">
        <v>125</v>
      </c>
      <c r="G97" s="55" t="s">
        <v>189</v>
      </c>
      <c r="H97" s="56" t="s">
        <v>31</v>
      </c>
      <c r="I97" s="57">
        <v>250</v>
      </c>
      <c r="J97" s="62"/>
      <c r="K97" s="62"/>
      <c r="L97" s="62"/>
      <c r="M97" s="62"/>
    </row>
    <row r="98" spans="1:13" s="108" customFormat="1" ht="22.5" x14ac:dyDescent="0.2">
      <c r="A98" s="39">
        <v>86</v>
      </c>
      <c r="B98" s="26" t="s">
        <v>87</v>
      </c>
      <c r="C98" s="59" t="s">
        <v>88</v>
      </c>
      <c r="D98" s="47" t="s">
        <v>91</v>
      </c>
      <c r="E98" s="26" t="s">
        <v>15</v>
      </c>
      <c r="F98" s="26" t="s">
        <v>52</v>
      </c>
      <c r="G98" s="26" t="s">
        <v>189</v>
      </c>
      <c r="H98" s="35" t="s">
        <v>34</v>
      </c>
      <c r="I98" s="24">
        <v>58.5</v>
      </c>
      <c r="J98" s="62"/>
      <c r="K98" s="62"/>
      <c r="L98" s="62"/>
      <c r="M98" s="62"/>
    </row>
    <row r="99" spans="1:13" s="108" customFormat="1" ht="33.75" x14ac:dyDescent="0.2">
      <c r="A99" s="125">
        <v>42</v>
      </c>
      <c r="B99" s="55" t="s">
        <v>252</v>
      </c>
      <c r="C99" s="47" t="s">
        <v>170</v>
      </c>
      <c r="D99" s="93" t="s">
        <v>159</v>
      </c>
      <c r="E99" s="26" t="s">
        <v>11</v>
      </c>
      <c r="F99" s="26" t="s">
        <v>16</v>
      </c>
      <c r="G99" s="17" t="s">
        <v>186</v>
      </c>
      <c r="H99" s="19" t="s">
        <v>34</v>
      </c>
      <c r="I99" s="24">
        <v>500</v>
      </c>
      <c r="J99" s="62"/>
      <c r="K99" s="62"/>
      <c r="L99" s="62"/>
      <c r="M99" s="62"/>
    </row>
    <row r="100" spans="1:13" s="96" customFormat="1" x14ac:dyDescent="0.2">
      <c r="A100" s="121"/>
      <c r="B100" s="121"/>
      <c r="C100" s="37"/>
      <c r="D100" s="37"/>
      <c r="E100" s="37"/>
      <c r="F100" s="37"/>
      <c r="G100" s="37"/>
      <c r="H100" s="37"/>
      <c r="I100" s="37"/>
      <c r="J100" s="52"/>
      <c r="K100" s="52"/>
      <c r="L100" s="52"/>
      <c r="M100" s="52"/>
    </row>
  </sheetData>
  <autoFilter ref="A2:I99">
    <sortState ref="A3:I99">
      <sortCondition ref="H2:H99"/>
    </sortState>
  </autoFilter>
  <mergeCells count="1">
    <mergeCell ref="A1:I1"/>
  </mergeCells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ГРНТИ</vt:lpstr>
      <vt:lpstr>ГРНТИ!Заголовки_для_печати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Курганова</dc:creator>
  <cp:lastModifiedBy>Иванов Константин Владимирович</cp:lastModifiedBy>
  <cp:lastPrinted>2020-02-05T05:20:54Z</cp:lastPrinted>
  <dcterms:created xsi:type="dcterms:W3CDTF">2004-02-25T04:20:34Z</dcterms:created>
  <dcterms:modified xsi:type="dcterms:W3CDTF">2022-04-18T03:08:41Z</dcterms:modified>
</cp:coreProperties>
</file>