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20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U105" i="1" l="1"/>
  <c r="V105" i="1"/>
  <c r="Q105" i="1"/>
  <c r="N105" i="1"/>
  <c r="K105" i="1"/>
  <c r="H105" i="1"/>
  <c r="E105" i="1"/>
  <c r="B105" i="1"/>
  <c r="T105" i="1" s="1"/>
  <c r="U84" i="1"/>
  <c r="V84" i="1"/>
  <c r="Q84" i="1"/>
  <c r="N84" i="1"/>
  <c r="K84" i="1"/>
  <c r="H84" i="1"/>
  <c r="E84" i="1"/>
  <c r="B84" i="1"/>
  <c r="T84" i="1" l="1"/>
  <c r="Q116" i="1"/>
  <c r="U106" i="1" l="1"/>
  <c r="V106" i="1"/>
  <c r="U107" i="1"/>
  <c r="V107" i="1"/>
  <c r="C108" i="1"/>
  <c r="D108" i="1"/>
  <c r="F108" i="1"/>
  <c r="G108" i="1"/>
  <c r="I108" i="1"/>
  <c r="J108" i="1"/>
  <c r="L108" i="1"/>
  <c r="M108" i="1"/>
  <c r="O108" i="1"/>
  <c r="P108" i="1"/>
  <c r="R108" i="1"/>
  <c r="S108" i="1"/>
  <c r="N106" i="1"/>
  <c r="N107" i="1"/>
  <c r="K106" i="1"/>
  <c r="K107" i="1"/>
  <c r="H106" i="1"/>
  <c r="H107" i="1"/>
  <c r="E106" i="1"/>
  <c r="E107" i="1"/>
  <c r="B106" i="1"/>
  <c r="B107" i="1"/>
  <c r="C99" i="1"/>
  <c r="D99" i="1"/>
  <c r="F99" i="1"/>
  <c r="G99" i="1"/>
  <c r="I99" i="1"/>
  <c r="J99" i="1"/>
  <c r="L99" i="1"/>
  <c r="M99" i="1"/>
  <c r="O99" i="1"/>
  <c r="P99" i="1"/>
  <c r="R99" i="1"/>
  <c r="S99" i="1"/>
  <c r="E97" i="1"/>
  <c r="E98" i="1"/>
  <c r="E96" i="1"/>
  <c r="V97" i="1"/>
  <c r="V98" i="1"/>
  <c r="V96" i="1"/>
  <c r="U97" i="1"/>
  <c r="U98" i="1"/>
  <c r="U96" i="1"/>
  <c r="K97" i="1"/>
  <c r="K98" i="1"/>
  <c r="K96" i="1"/>
  <c r="N97" i="1"/>
  <c r="N98" i="1"/>
  <c r="H97" i="1"/>
  <c r="H98" i="1"/>
  <c r="B97" i="1"/>
  <c r="B98" i="1"/>
  <c r="U82" i="1"/>
  <c r="V82" i="1"/>
  <c r="U83" i="1"/>
  <c r="V83" i="1"/>
  <c r="U85" i="1"/>
  <c r="V85" i="1"/>
  <c r="U86" i="1"/>
  <c r="V86" i="1"/>
  <c r="U87" i="1"/>
  <c r="V87" i="1"/>
  <c r="U88" i="1"/>
  <c r="V88" i="1"/>
  <c r="U81" i="1"/>
  <c r="V81" i="1"/>
  <c r="N82" i="1"/>
  <c r="N83" i="1"/>
  <c r="N85" i="1"/>
  <c r="N86" i="1"/>
  <c r="N87" i="1"/>
  <c r="N88" i="1"/>
  <c r="K82" i="1"/>
  <c r="K83" i="1"/>
  <c r="K85" i="1"/>
  <c r="K86" i="1"/>
  <c r="K87" i="1"/>
  <c r="K88" i="1"/>
  <c r="H82" i="1"/>
  <c r="H83" i="1"/>
  <c r="H85" i="1"/>
  <c r="H86" i="1"/>
  <c r="H87" i="1"/>
  <c r="H88" i="1"/>
  <c r="E82" i="1"/>
  <c r="E83" i="1"/>
  <c r="E85" i="1"/>
  <c r="E86" i="1"/>
  <c r="E87" i="1"/>
  <c r="E88" i="1"/>
  <c r="B82" i="1"/>
  <c r="B83" i="1"/>
  <c r="B85" i="1"/>
  <c r="B86" i="1"/>
  <c r="B87" i="1"/>
  <c r="B88" i="1"/>
  <c r="U69" i="1"/>
  <c r="V69" i="1"/>
  <c r="U70" i="1"/>
  <c r="V70" i="1"/>
  <c r="U71" i="1"/>
  <c r="V71" i="1"/>
  <c r="U72" i="1"/>
  <c r="V72" i="1"/>
  <c r="U73" i="1"/>
  <c r="V73" i="1"/>
  <c r="U74" i="1"/>
  <c r="V74" i="1"/>
  <c r="U75" i="1"/>
  <c r="V75" i="1"/>
  <c r="U68" i="1"/>
  <c r="V68" i="1"/>
  <c r="N69" i="1"/>
  <c r="N70" i="1"/>
  <c r="N71" i="1"/>
  <c r="N72" i="1"/>
  <c r="N73" i="1"/>
  <c r="N74" i="1"/>
  <c r="N75" i="1"/>
  <c r="K69" i="1"/>
  <c r="K70" i="1"/>
  <c r="K71" i="1"/>
  <c r="K72" i="1"/>
  <c r="K73" i="1"/>
  <c r="K74" i="1"/>
  <c r="K75" i="1"/>
  <c r="H69" i="1"/>
  <c r="H70" i="1"/>
  <c r="H71" i="1"/>
  <c r="H72" i="1"/>
  <c r="H73" i="1"/>
  <c r="H74" i="1"/>
  <c r="H75" i="1"/>
  <c r="E69" i="1"/>
  <c r="E70" i="1"/>
  <c r="E71" i="1"/>
  <c r="E72" i="1"/>
  <c r="E73" i="1"/>
  <c r="E74" i="1"/>
  <c r="E75" i="1"/>
  <c r="B69" i="1"/>
  <c r="B70" i="1"/>
  <c r="B71" i="1"/>
  <c r="B72" i="1"/>
  <c r="B73" i="1"/>
  <c r="B74" i="1"/>
  <c r="B75" i="1"/>
  <c r="N58" i="1"/>
  <c r="K58" i="1"/>
  <c r="H58" i="1"/>
  <c r="E58" i="1"/>
  <c r="B58" i="1"/>
  <c r="U52" i="1"/>
  <c r="V52" i="1"/>
  <c r="U51" i="1"/>
  <c r="V51" i="1"/>
  <c r="V53" i="1" s="1"/>
  <c r="K52" i="1"/>
  <c r="H52" i="1"/>
  <c r="E52" i="1"/>
  <c r="B52" i="1"/>
  <c r="U45" i="1"/>
  <c r="V45" i="1"/>
  <c r="U44" i="1"/>
  <c r="U46" i="1" s="1"/>
  <c r="V44" i="1"/>
  <c r="N45" i="1"/>
  <c r="K45" i="1"/>
  <c r="H45" i="1"/>
  <c r="E45" i="1"/>
  <c r="B45" i="1"/>
  <c r="U38" i="1"/>
  <c r="V38" i="1"/>
  <c r="U37" i="1"/>
  <c r="V37" i="1"/>
  <c r="N38" i="1"/>
  <c r="K38" i="1"/>
  <c r="H38" i="1"/>
  <c r="E38" i="1"/>
  <c r="B38" i="1"/>
  <c r="U31" i="1"/>
  <c r="V31" i="1"/>
  <c r="U30" i="1"/>
  <c r="V30" i="1"/>
  <c r="N31" i="1"/>
  <c r="K31" i="1"/>
  <c r="H31" i="1"/>
  <c r="E31" i="1"/>
  <c r="B31" i="1"/>
  <c r="U16" i="1"/>
  <c r="V16" i="1"/>
  <c r="U17" i="1"/>
  <c r="V17" i="1"/>
  <c r="Q16" i="1"/>
  <c r="Q17" i="1"/>
  <c r="N16" i="1"/>
  <c r="N17" i="1"/>
  <c r="K16" i="1"/>
  <c r="K17" i="1"/>
  <c r="H16" i="1"/>
  <c r="H17" i="1"/>
  <c r="E16" i="1"/>
  <c r="E17" i="1"/>
  <c r="B16" i="1"/>
  <c r="B17" i="1"/>
  <c r="B10" i="1"/>
  <c r="U10" i="1"/>
  <c r="V10" i="1"/>
  <c r="U9" i="1"/>
  <c r="V9" i="1"/>
  <c r="V46" i="1" l="1"/>
  <c r="K99" i="1"/>
  <c r="U11" i="1"/>
  <c r="U108" i="1"/>
  <c r="E108" i="1"/>
  <c r="T97" i="1"/>
  <c r="E99" i="1"/>
  <c r="K108" i="1"/>
  <c r="U76" i="1"/>
  <c r="V108" i="1"/>
  <c r="N108" i="1"/>
  <c r="H108" i="1"/>
  <c r="B108" i="1"/>
  <c r="V76" i="1"/>
  <c r="U53" i="1"/>
  <c r="T16" i="1"/>
  <c r="V18" i="1"/>
  <c r="T17" i="1"/>
  <c r="U18" i="1"/>
  <c r="V11" i="1"/>
  <c r="Q73" i="1"/>
  <c r="T73" i="1" s="1"/>
  <c r="Q74" i="1"/>
  <c r="T74" i="1" s="1"/>
  <c r="H114" i="1" l="1"/>
  <c r="U89" i="1" l="1"/>
  <c r="U58" i="1"/>
  <c r="V58" i="1"/>
  <c r="Q58" i="1"/>
  <c r="T58" i="1" l="1"/>
  <c r="H81" i="1"/>
  <c r="C63" i="1"/>
  <c r="D63" i="1"/>
  <c r="F63" i="1"/>
  <c r="G63" i="1"/>
  <c r="I63" i="1"/>
  <c r="J63" i="1"/>
  <c r="L63" i="1"/>
  <c r="M63" i="1"/>
  <c r="O63" i="1"/>
  <c r="P63" i="1"/>
  <c r="R63" i="1"/>
  <c r="S63" i="1"/>
  <c r="S32" i="1"/>
  <c r="R32" i="1"/>
  <c r="P32" i="1"/>
  <c r="O32" i="1"/>
  <c r="M32" i="1"/>
  <c r="L32" i="1"/>
  <c r="J32" i="1"/>
  <c r="I32" i="1"/>
  <c r="G32" i="1"/>
  <c r="F32" i="1"/>
  <c r="D32" i="1"/>
  <c r="C32" i="1"/>
  <c r="Q31" i="1"/>
  <c r="T31" i="1" s="1"/>
  <c r="Q30" i="1"/>
  <c r="N30" i="1"/>
  <c r="K30" i="1"/>
  <c r="K32" i="1" s="1"/>
  <c r="H30" i="1"/>
  <c r="E30" i="1"/>
  <c r="B30" i="1"/>
  <c r="B32" i="1" s="1"/>
  <c r="Q87" i="1"/>
  <c r="T87" i="1" s="1"/>
  <c r="Q71" i="1"/>
  <c r="T71" i="1" s="1"/>
  <c r="Q69" i="1"/>
  <c r="T69" i="1" s="1"/>
  <c r="U62" i="1"/>
  <c r="U63" i="1" s="1"/>
  <c r="V62" i="1"/>
  <c r="V63" i="1" s="1"/>
  <c r="Q62" i="1"/>
  <c r="Q63" i="1" s="1"/>
  <c r="N62" i="1"/>
  <c r="N63" i="1" s="1"/>
  <c r="K62" i="1"/>
  <c r="K63" i="1" s="1"/>
  <c r="H62" i="1"/>
  <c r="H63" i="1" s="1"/>
  <c r="E62" i="1"/>
  <c r="E63" i="1" s="1"/>
  <c r="B62" i="1"/>
  <c r="B63" i="1" s="1"/>
  <c r="V32" i="1" l="1"/>
  <c r="U32" i="1"/>
  <c r="V89" i="1"/>
  <c r="Q32" i="1"/>
  <c r="N32" i="1"/>
  <c r="H32" i="1"/>
  <c r="E32" i="1"/>
  <c r="T62" i="1"/>
  <c r="T63" i="1" s="1"/>
  <c r="T30" i="1"/>
  <c r="Q85" i="1"/>
  <c r="T85" i="1" s="1"/>
  <c r="T32" i="1" l="1"/>
  <c r="F11" i="1"/>
  <c r="G11" i="1"/>
  <c r="I11" i="1"/>
  <c r="J11" i="1"/>
  <c r="L11" i="1"/>
  <c r="M11" i="1"/>
  <c r="O11" i="1"/>
  <c r="P11" i="1"/>
  <c r="R11" i="1"/>
  <c r="S11" i="1"/>
  <c r="C11" i="1"/>
  <c r="D11" i="1"/>
  <c r="Q9" i="1"/>
  <c r="N9" i="1"/>
  <c r="K9" i="1"/>
  <c r="H9" i="1"/>
  <c r="E9" i="1"/>
  <c r="B9" i="1"/>
  <c r="T9" i="1" l="1"/>
  <c r="U115" i="1"/>
  <c r="V115" i="1"/>
  <c r="U116" i="1"/>
  <c r="V116" i="1"/>
  <c r="U114" i="1"/>
  <c r="V114" i="1"/>
  <c r="U59" i="1"/>
  <c r="V59" i="1"/>
  <c r="U23" i="1"/>
  <c r="V23" i="1"/>
  <c r="C117" i="1" l="1"/>
  <c r="D117" i="1"/>
  <c r="F117" i="1"/>
  <c r="G117" i="1"/>
  <c r="I117" i="1"/>
  <c r="J117" i="1"/>
  <c r="L117" i="1"/>
  <c r="M117" i="1"/>
  <c r="O117" i="1"/>
  <c r="P117" i="1"/>
  <c r="R117" i="1"/>
  <c r="S117" i="1"/>
  <c r="C89" i="1"/>
  <c r="D89" i="1"/>
  <c r="F89" i="1"/>
  <c r="G89" i="1"/>
  <c r="I89" i="1"/>
  <c r="J89" i="1"/>
  <c r="L89" i="1"/>
  <c r="M89" i="1"/>
  <c r="O89" i="1"/>
  <c r="P89" i="1"/>
  <c r="R89" i="1"/>
  <c r="S89" i="1"/>
  <c r="C76" i="1"/>
  <c r="D76" i="1"/>
  <c r="F76" i="1"/>
  <c r="G76" i="1"/>
  <c r="I76" i="1"/>
  <c r="J76" i="1"/>
  <c r="L76" i="1"/>
  <c r="M76" i="1"/>
  <c r="O76" i="1"/>
  <c r="P76" i="1"/>
  <c r="R76" i="1"/>
  <c r="S76" i="1"/>
  <c r="C59" i="1"/>
  <c r="D59" i="1"/>
  <c r="F59" i="1"/>
  <c r="G59" i="1"/>
  <c r="I59" i="1"/>
  <c r="J59" i="1"/>
  <c r="L59" i="1"/>
  <c r="M59" i="1"/>
  <c r="O59" i="1"/>
  <c r="P59" i="1"/>
  <c r="R59" i="1"/>
  <c r="S59" i="1"/>
  <c r="C53" i="1"/>
  <c r="D53" i="1"/>
  <c r="F53" i="1"/>
  <c r="G53" i="1"/>
  <c r="I53" i="1"/>
  <c r="J53" i="1"/>
  <c r="L53" i="1"/>
  <c r="M53" i="1"/>
  <c r="O53" i="1"/>
  <c r="P53" i="1"/>
  <c r="R53" i="1"/>
  <c r="S53" i="1"/>
  <c r="C46" i="1"/>
  <c r="D46" i="1"/>
  <c r="F46" i="1"/>
  <c r="G46" i="1"/>
  <c r="I46" i="1"/>
  <c r="J46" i="1"/>
  <c r="L46" i="1"/>
  <c r="M46" i="1"/>
  <c r="O46" i="1"/>
  <c r="P46" i="1"/>
  <c r="R46" i="1"/>
  <c r="S46" i="1"/>
  <c r="C39" i="1"/>
  <c r="D39" i="1"/>
  <c r="F39" i="1"/>
  <c r="G39" i="1"/>
  <c r="I39" i="1"/>
  <c r="J39" i="1"/>
  <c r="L39" i="1"/>
  <c r="M39" i="1"/>
  <c r="O39" i="1"/>
  <c r="P39" i="1"/>
  <c r="R39" i="1"/>
  <c r="S39" i="1"/>
  <c r="C24" i="1"/>
  <c r="D24" i="1"/>
  <c r="F24" i="1"/>
  <c r="G24" i="1"/>
  <c r="I24" i="1"/>
  <c r="J24" i="1"/>
  <c r="L24" i="1"/>
  <c r="M24" i="1"/>
  <c r="O24" i="1"/>
  <c r="P24" i="1"/>
  <c r="R24" i="1"/>
  <c r="S24" i="1"/>
  <c r="C18" i="1"/>
  <c r="C119" i="1" s="1"/>
  <c r="D18" i="1"/>
  <c r="F18" i="1"/>
  <c r="F119" i="1" s="1"/>
  <c r="G18" i="1"/>
  <c r="I18" i="1"/>
  <c r="J18" i="1"/>
  <c r="L18" i="1"/>
  <c r="L119" i="1" s="1"/>
  <c r="M18" i="1"/>
  <c r="O18" i="1"/>
  <c r="P18" i="1"/>
  <c r="R18" i="1"/>
  <c r="S18" i="1"/>
  <c r="M119" i="1" l="1"/>
  <c r="I119" i="1"/>
  <c r="V39" i="1"/>
  <c r="U39" i="1"/>
  <c r="S119" i="1"/>
  <c r="R119" i="1"/>
  <c r="O119" i="1"/>
  <c r="P119" i="1"/>
  <c r="J119" i="1"/>
  <c r="G119" i="1"/>
  <c r="D119" i="1"/>
  <c r="N18" i="1"/>
  <c r="V24" i="1"/>
  <c r="U117" i="1"/>
  <c r="V117" i="1"/>
  <c r="U24" i="1"/>
  <c r="U99" i="1" l="1"/>
  <c r="V99" i="1" l="1"/>
  <c r="Q83" i="1"/>
  <c r="T83" i="1" s="1"/>
  <c r="B115" i="1" l="1"/>
  <c r="B116" i="1"/>
  <c r="B114" i="1"/>
  <c r="B96" i="1"/>
  <c r="B81" i="1"/>
  <c r="B68" i="1"/>
  <c r="B51" i="1"/>
  <c r="B44" i="1"/>
  <c r="B37" i="1"/>
  <c r="B23" i="1"/>
  <c r="B11" i="1"/>
  <c r="B99" i="1" l="1"/>
  <c r="B59" i="1"/>
  <c r="B53" i="1"/>
  <c r="B39" i="1"/>
  <c r="B117" i="1"/>
  <c r="B89" i="1"/>
  <c r="B76" i="1"/>
  <c r="B46" i="1"/>
  <c r="B18" i="1"/>
  <c r="B24" i="1"/>
  <c r="B119" i="1" l="1"/>
  <c r="E18" i="1" l="1"/>
  <c r="Q23" i="1"/>
  <c r="N23" i="1"/>
  <c r="K23" i="1"/>
  <c r="H23" i="1"/>
  <c r="E23" i="1"/>
  <c r="E115" i="1"/>
  <c r="E116" i="1"/>
  <c r="E114" i="1"/>
  <c r="Q115" i="1"/>
  <c r="Q114" i="1"/>
  <c r="N115" i="1"/>
  <c r="N116" i="1"/>
  <c r="N114" i="1"/>
  <c r="K115" i="1"/>
  <c r="K116" i="1"/>
  <c r="K114" i="1"/>
  <c r="H115" i="1"/>
  <c r="H116" i="1"/>
  <c r="Q106" i="1"/>
  <c r="Q107" i="1"/>
  <c r="T107" i="1" s="1"/>
  <c r="Q98" i="1"/>
  <c r="N96" i="1"/>
  <c r="H96" i="1"/>
  <c r="H99" i="1" s="1"/>
  <c r="Q81" i="1"/>
  <c r="Q82" i="1"/>
  <c r="T82" i="1" s="1"/>
  <c r="Q86" i="1"/>
  <c r="T86" i="1" s="1"/>
  <c r="Q88" i="1"/>
  <c r="T88" i="1" s="1"/>
  <c r="N81" i="1"/>
  <c r="K81" i="1"/>
  <c r="E81" i="1"/>
  <c r="Q70" i="1"/>
  <c r="T70" i="1" s="1"/>
  <c r="Q72" i="1"/>
  <c r="T72" i="1" s="1"/>
  <c r="Q75" i="1"/>
  <c r="T75" i="1" s="1"/>
  <c r="Q68" i="1"/>
  <c r="N68" i="1"/>
  <c r="K68" i="1"/>
  <c r="H68" i="1"/>
  <c r="E68" i="1"/>
  <c r="Q52" i="1"/>
  <c r="Q51" i="1"/>
  <c r="N52" i="1"/>
  <c r="T52" i="1" s="1"/>
  <c r="N51" i="1"/>
  <c r="K51" i="1"/>
  <c r="H51" i="1"/>
  <c r="E51" i="1"/>
  <c r="Q45" i="1"/>
  <c r="T45" i="1" s="1"/>
  <c r="Q44" i="1"/>
  <c r="N44" i="1"/>
  <c r="K44" i="1"/>
  <c r="H44" i="1"/>
  <c r="E44" i="1"/>
  <c r="Q38" i="1"/>
  <c r="T38" i="1" s="1"/>
  <c r="Q37" i="1"/>
  <c r="N37" i="1"/>
  <c r="K37" i="1"/>
  <c r="H37" i="1"/>
  <c r="E37" i="1"/>
  <c r="Q11" i="1"/>
  <c r="N10" i="1"/>
  <c r="K10" i="1"/>
  <c r="K11" i="1" s="1"/>
  <c r="H10" i="1"/>
  <c r="H11" i="1" s="1"/>
  <c r="E10" i="1"/>
  <c r="E11" i="1" s="1"/>
  <c r="Q99" i="1" l="1"/>
  <c r="T98" i="1"/>
  <c r="T81" i="1"/>
  <c r="T89" i="1" s="1"/>
  <c r="Q108" i="1"/>
  <c r="T106" i="1"/>
  <c r="T108" i="1" s="1"/>
  <c r="N99" i="1"/>
  <c r="T96" i="1"/>
  <c r="N11" i="1"/>
  <c r="T10" i="1"/>
  <c r="T11" i="1" s="1"/>
  <c r="Q76" i="1"/>
  <c r="Q117" i="1"/>
  <c r="K39" i="1"/>
  <c r="Q39" i="1"/>
  <c r="K46" i="1"/>
  <c r="N46" i="1"/>
  <c r="Q46" i="1"/>
  <c r="K53" i="1"/>
  <c r="N53" i="1"/>
  <c r="Q53" i="1"/>
  <c r="K59" i="1"/>
  <c r="N59" i="1"/>
  <c r="Q59" i="1"/>
  <c r="H24" i="1"/>
  <c r="K24" i="1"/>
  <c r="Q24" i="1"/>
  <c r="Q89" i="1"/>
  <c r="E39" i="1"/>
  <c r="K89" i="1"/>
  <c r="K76" i="1"/>
  <c r="H59" i="1"/>
  <c r="H53" i="1"/>
  <c r="E53" i="1"/>
  <c r="H39" i="1"/>
  <c r="N117" i="1"/>
  <c r="K117" i="1"/>
  <c r="H117" i="1"/>
  <c r="T116" i="1"/>
  <c r="T115" i="1"/>
  <c r="E117" i="1"/>
  <c r="T114" i="1"/>
  <c r="N89" i="1"/>
  <c r="H89" i="1"/>
  <c r="E89" i="1"/>
  <c r="N76" i="1"/>
  <c r="H76" i="1"/>
  <c r="E76" i="1"/>
  <c r="T68" i="1"/>
  <c r="E59" i="1"/>
  <c r="H46" i="1"/>
  <c r="E46" i="1"/>
  <c r="N39" i="1"/>
  <c r="N24" i="1"/>
  <c r="E24" i="1"/>
  <c r="T23" i="1"/>
  <c r="T51" i="1"/>
  <c r="T53" i="1" s="1"/>
  <c r="T44" i="1"/>
  <c r="T46" i="1" s="1"/>
  <c r="T37" i="1"/>
  <c r="K18" i="1"/>
  <c r="Q18" i="1"/>
  <c r="T59" i="1" l="1"/>
  <c r="T99" i="1"/>
  <c r="T39" i="1"/>
  <c r="T76" i="1"/>
  <c r="Q119" i="1"/>
  <c r="N119" i="1"/>
  <c r="E119" i="1"/>
  <c r="K119" i="1"/>
  <c r="T24" i="1"/>
  <c r="T117" i="1"/>
  <c r="H18" i="1"/>
  <c r="T18" i="1"/>
  <c r="H119" i="1" l="1"/>
  <c r="V119" i="1"/>
  <c r="U119" i="1"/>
  <c r="T119" i="1" l="1"/>
</calcChain>
</file>

<file path=xl/sharedStrings.xml><?xml version="1.0" encoding="utf-8"?>
<sst xmlns="http://schemas.openxmlformats.org/spreadsheetml/2006/main" count="440" uniqueCount="68">
  <si>
    <t>ЗАОЧНАЯ ФОРМА ОБУЧЕНИЯ</t>
  </si>
  <si>
    <t>Направление (специальность)</t>
  </si>
  <si>
    <t>1 курс</t>
  </si>
  <si>
    <t>2 курс</t>
  </si>
  <si>
    <t>3 курс</t>
  </si>
  <si>
    <t>4 курс</t>
  </si>
  <si>
    <t>5 курс</t>
  </si>
  <si>
    <t>всего</t>
  </si>
  <si>
    <t>из них бюджет</t>
  </si>
  <si>
    <t>из них платно</t>
  </si>
  <si>
    <t>ВСЕГО</t>
  </si>
  <si>
    <t>Геологический факультет</t>
  </si>
  <si>
    <t>21.05.02 Прикладная геология</t>
  </si>
  <si>
    <t>Географический факультет</t>
  </si>
  <si>
    <t>05.03.04 Гидрометеорология</t>
  </si>
  <si>
    <t>Исторический факультет</t>
  </si>
  <si>
    <t>42.03.01 Реклама и связи с общественностью</t>
  </si>
  <si>
    <t>42.03.02 Журналистика</t>
  </si>
  <si>
    <t>42.04.02 Журналистика</t>
  </si>
  <si>
    <t>45.03.01 Филология</t>
  </si>
  <si>
    <t>45.04.01 Филология</t>
  </si>
  <si>
    <t>Юридический институт</t>
  </si>
  <si>
    <t>40.03.01 Юриспруденция</t>
  </si>
  <si>
    <t>40.04.01 Юриспруденция</t>
  </si>
  <si>
    <t>Факультет психологии</t>
  </si>
  <si>
    <t>38.03.03 Управление персоналом</t>
  </si>
  <si>
    <t>43.03.01 Сервис</t>
  </si>
  <si>
    <t>43.03.02 Туризм</t>
  </si>
  <si>
    <t>Институт социальных наук</t>
  </si>
  <si>
    <t xml:space="preserve">38.03.04 Государственное и муниципальное управление </t>
  </si>
  <si>
    <t>39.03.01 Социология</t>
  </si>
  <si>
    <t>39.03.02 Социальная работа</t>
  </si>
  <si>
    <t>ПЕДАГОГИЧЕСКИЙ ИНСТИТУТ</t>
  </si>
  <si>
    <t>44.03.01 Педагогическое образование</t>
  </si>
  <si>
    <t>44.03.05 Педагогическое образование (с ддвумя профилями подготовки)</t>
  </si>
  <si>
    <t>44.03.02 Психолого-педагогическое образование</t>
  </si>
  <si>
    <t>44.03.03 Специальное (дефектологическое) образование</t>
  </si>
  <si>
    <t>ИТОГО</t>
  </si>
  <si>
    <t>,</t>
  </si>
  <si>
    <t>6 курс</t>
  </si>
  <si>
    <t>Факультет иностранных языков</t>
  </si>
  <si>
    <t>45.03.02 Лингвистика</t>
  </si>
  <si>
    <t>45.04.02 Лингвистика</t>
  </si>
  <si>
    <t>Институт филологии, иностранных языков и медиакоммуникации</t>
  </si>
  <si>
    <t>Отделение физико-математического, естественнонаучного и технологического образования педагогического института</t>
  </si>
  <si>
    <t>Отделение гуманитарно-эстетического образования педагогического института</t>
  </si>
  <si>
    <t>Отделение педагогического, социального и специального образования педагогического института</t>
  </si>
  <si>
    <t xml:space="preserve">38.04.04 Государственное и муниципальное управление </t>
  </si>
  <si>
    <t xml:space="preserve">федеральное государственное бюджетное образовательное учреждение высшего образования </t>
  </si>
  <si>
    <t>"Иркутский государственный университет"</t>
  </si>
  <si>
    <t>51.03.03 Социально-культурная деятельность</t>
  </si>
  <si>
    <t>05.04.06 Экология и природопользование</t>
  </si>
  <si>
    <t>47.03.03 Религиоведение</t>
  </si>
  <si>
    <t>Факультет бизнес-коммуникаций и информатики</t>
  </si>
  <si>
    <t>05.04.01 Геология</t>
  </si>
  <si>
    <t>39.04.01 Социология</t>
  </si>
  <si>
    <t>38.04.02 Менеджмент</t>
  </si>
  <si>
    <t>38.04.03 Управление персоналом</t>
  </si>
  <si>
    <t>43.03.03 Гостиничное дело</t>
  </si>
  <si>
    <t>39.04.02 Социальная работа</t>
  </si>
  <si>
    <t>Факультет теоретической и прикладной филологии ИФИЯМ</t>
  </si>
  <si>
    <t>Отделение "Высшая школа журналистики и медиапроизводства" ИФИЯМ</t>
  </si>
  <si>
    <t>38.04.01 Экономика</t>
  </si>
  <si>
    <t>09.03.03 Прикладная информатика</t>
  </si>
  <si>
    <t>44.03.04 Профессиональное обучение (по отраслям)</t>
  </si>
  <si>
    <t xml:space="preserve">предположительный контингент студентов на 2025-2026 учебный год </t>
  </si>
  <si>
    <t>39.03.03 Организация работы с молодежью</t>
  </si>
  <si>
    <t xml:space="preserve"> САФ Байкальской международной бизнес-школы (института)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</si>
</sst>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4" xfId="0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1" xfId="0" applyFont="1" applyFill="1" applyBorder="1" applyAlignment="1">
      <alignment horizontal="right" wrapText="1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5"/>
  <sheetViews>
    <sheetView tabSelected="1" topLeftCell="A55" zoomScaleNormal="100" workbookViewId="0">
      <selection activeCell="A67" sqref="A67:V67"/>
    </sheetView>
  </sheetViews>
  <sheetFormatPr defaultRowHeight="15" x14ac:dyDescent="0.25"/>
  <cols>
    <col min="1" max="1" width="38" customWidth="1"/>
    <col min="2" max="2" width="9" customWidth="1"/>
    <col min="3" max="3" width="8.85546875" customWidth="1"/>
    <col min="4" max="4" width="10.140625" customWidth="1"/>
    <col min="5" max="7" width="8.85546875" customWidth="1"/>
    <col min="8" max="8" width="6.28515625" customWidth="1"/>
    <col min="9" max="9" width="9.28515625" customWidth="1"/>
    <col min="10" max="10" width="7.85546875" customWidth="1"/>
    <col min="11" max="11" width="7" customWidth="1"/>
    <col min="12" max="12" width="8.7109375" customWidth="1"/>
    <col min="13" max="13" width="7.28515625" customWidth="1"/>
    <col min="14" max="14" width="5.7109375" customWidth="1"/>
    <col min="15" max="15" width="9.28515625" customWidth="1"/>
    <col min="16" max="16" width="7.42578125" customWidth="1"/>
    <col min="17" max="17" width="5.7109375" customWidth="1"/>
    <col min="18" max="18" width="8.85546875" customWidth="1"/>
    <col min="19" max="19" width="7.7109375" customWidth="1"/>
    <col min="20" max="20" width="7" customWidth="1"/>
    <col min="21" max="21" width="8.28515625" customWidth="1"/>
    <col min="22" max="22" width="7.7109375" customWidth="1"/>
  </cols>
  <sheetData>
    <row r="1" spans="1:22" ht="18.75" x14ac:dyDescent="0.3">
      <c r="A1" s="32" t="s">
        <v>48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22" ht="18.75" x14ac:dyDescent="0.3">
      <c r="A2" s="32" t="s">
        <v>49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22" ht="18.75" x14ac:dyDescent="0.3">
      <c r="A3" s="32" t="s">
        <v>65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2" ht="18.75" x14ac:dyDescent="0.3">
      <c r="A4" s="1" t="s">
        <v>0</v>
      </c>
      <c r="B4" s="1"/>
      <c r="C4" s="1"/>
      <c r="D4" s="1"/>
      <c r="E4" s="1"/>
      <c r="F4" s="1"/>
      <c r="G4" s="1"/>
    </row>
    <row r="6" spans="1:22" x14ac:dyDescent="0.25">
      <c r="A6" s="26" t="s">
        <v>1</v>
      </c>
      <c r="B6" s="26" t="s">
        <v>2</v>
      </c>
      <c r="C6" s="26"/>
      <c r="D6" s="26"/>
      <c r="E6" s="26" t="s">
        <v>3</v>
      </c>
      <c r="F6" s="26"/>
      <c r="G6" s="26"/>
      <c r="H6" s="26" t="s">
        <v>4</v>
      </c>
      <c r="I6" s="26"/>
      <c r="J6" s="26"/>
      <c r="K6" s="26" t="s">
        <v>5</v>
      </c>
      <c r="L6" s="26"/>
      <c r="M6" s="26"/>
      <c r="N6" s="26" t="s">
        <v>6</v>
      </c>
      <c r="O6" s="26"/>
      <c r="P6" s="26"/>
      <c r="Q6" s="26" t="s">
        <v>39</v>
      </c>
      <c r="R6" s="26"/>
      <c r="S6" s="26"/>
      <c r="T6" s="26" t="s">
        <v>7</v>
      </c>
      <c r="U6" s="25" t="s">
        <v>8</v>
      </c>
      <c r="V6" s="25" t="s">
        <v>9</v>
      </c>
    </row>
    <row r="7" spans="1:22" ht="45" x14ac:dyDescent="0.25">
      <c r="A7" s="26"/>
      <c r="B7" s="12" t="s">
        <v>7</v>
      </c>
      <c r="C7" s="13" t="s">
        <v>8</v>
      </c>
      <c r="D7" s="13" t="s">
        <v>9</v>
      </c>
      <c r="E7" s="12" t="s">
        <v>7</v>
      </c>
      <c r="F7" s="13" t="s">
        <v>8</v>
      </c>
      <c r="G7" s="13" t="s">
        <v>9</v>
      </c>
      <c r="H7" s="12" t="s">
        <v>7</v>
      </c>
      <c r="I7" s="13" t="s">
        <v>8</v>
      </c>
      <c r="J7" s="13" t="s">
        <v>9</v>
      </c>
      <c r="K7" s="12" t="s">
        <v>7</v>
      </c>
      <c r="L7" s="13" t="s">
        <v>8</v>
      </c>
      <c r="M7" s="13" t="s">
        <v>9</v>
      </c>
      <c r="N7" s="12" t="s">
        <v>7</v>
      </c>
      <c r="O7" s="13" t="s">
        <v>8</v>
      </c>
      <c r="P7" s="13" t="s">
        <v>9</v>
      </c>
      <c r="Q7" s="12" t="s">
        <v>7</v>
      </c>
      <c r="R7" s="13" t="s">
        <v>8</v>
      </c>
      <c r="S7" s="13" t="s">
        <v>9</v>
      </c>
      <c r="T7" s="26"/>
      <c r="U7" s="25"/>
      <c r="V7" s="25"/>
    </row>
    <row r="8" spans="1:22" ht="18.75" x14ac:dyDescent="0.3">
      <c r="A8" s="23" t="s">
        <v>11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2" x14ac:dyDescent="0.25">
      <c r="A9" s="5" t="s">
        <v>54</v>
      </c>
      <c r="B9" s="9">
        <f>SUM(C9:D9)</f>
        <v>30</v>
      </c>
      <c r="C9" s="9">
        <v>0</v>
      </c>
      <c r="D9" s="9">
        <v>30</v>
      </c>
      <c r="E9" s="9">
        <f>SUM(F9:G9)</f>
        <v>10</v>
      </c>
      <c r="F9" s="9">
        <v>1</v>
      </c>
      <c r="G9" s="9">
        <v>9</v>
      </c>
      <c r="H9" s="9">
        <f>SUM(I9:J9)</f>
        <v>8</v>
      </c>
      <c r="I9" s="9">
        <v>0</v>
      </c>
      <c r="J9" s="9">
        <v>8</v>
      </c>
      <c r="K9" s="9">
        <f>SUM(L9:M9)</f>
        <v>0</v>
      </c>
      <c r="L9" s="9">
        <v>0</v>
      </c>
      <c r="M9" s="9">
        <v>0</v>
      </c>
      <c r="N9" s="9">
        <f>SUM(O9:P9)</f>
        <v>0</v>
      </c>
      <c r="O9" s="9">
        <v>0</v>
      </c>
      <c r="P9" s="9">
        <v>0</v>
      </c>
      <c r="Q9" s="9">
        <f>SUM(R9:S9)</f>
        <v>0</v>
      </c>
      <c r="R9" s="9">
        <v>0</v>
      </c>
      <c r="S9" s="9">
        <v>0</v>
      </c>
      <c r="T9" s="20">
        <f>B9+E9+H9+K9+N9+Q9</f>
        <v>48</v>
      </c>
      <c r="U9" s="20">
        <f t="shared" ref="U9:V9" si="0">C9+F9+I9+L9+O9+R9</f>
        <v>1</v>
      </c>
      <c r="V9" s="20">
        <f t="shared" si="0"/>
        <v>47</v>
      </c>
    </row>
    <row r="10" spans="1:22" x14ac:dyDescent="0.25">
      <c r="A10" s="5" t="s">
        <v>12</v>
      </c>
      <c r="B10" s="9">
        <f>SUM(C10:D10)</f>
        <v>60</v>
      </c>
      <c r="C10" s="9">
        <v>0</v>
      </c>
      <c r="D10" s="9">
        <v>60</v>
      </c>
      <c r="E10" s="9">
        <f>SUM(F10:G10)</f>
        <v>32</v>
      </c>
      <c r="F10" s="9">
        <v>0</v>
      </c>
      <c r="G10" s="9">
        <v>32</v>
      </c>
      <c r="H10" s="9">
        <f>SUM(I10:J10)</f>
        <v>30</v>
      </c>
      <c r="I10" s="9">
        <v>0</v>
      </c>
      <c r="J10" s="9">
        <v>30</v>
      </c>
      <c r="K10" s="9">
        <f>SUM(L10:M10)</f>
        <v>42</v>
      </c>
      <c r="L10" s="9">
        <v>0</v>
      </c>
      <c r="M10" s="9">
        <v>42</v>
      </c>
      <c r="N10" s="9">
        <f>SUM(O10:P10)</f>
        <v>34</v>
      </c>
      <c r="O10" s="9">
        <v>1</v>
      </c>
      <c r="P10" s="9">
        <v>33</v>
      </c>
      <c r="Q10" s="9">
        <v>16</v>
      </c>
      <c r="R10" s="9">
        <v>16</v>
      </c>
      <c r="S10" s="9">
        <v>16</v>
      </c>
      <c r="T10" s="20">
        <f>B10+E10+H10+K10+N10+Q10</f>
        <v>214</v>
      </c>
      <c r="U10" s="20">
        <f t="shared" ref="U10" si="1">C10+F10+I10+L10+O10+R10</f>
        <v>17</v>
      </c>
      <c r="V10" s="20">
        <f t="shared" ref="V10" si="2">D10+G10+J10+M10+P10+S10</f>
        <v>213</v>
      </c>
    </row>
    <row r="11" spans="1:22" x14ac:dyDescent="0.25">
      <c r="A11" s="4" t="s">
        <v>10</v>
      </c>
      <c r="B11" s="4">
        <f>SUM(B9:B10)</f>
        <v>90</v>
      </c>
      <c r="C11" s="4">
        <f t="shared" ref="C11:D11" si="3">SUM(C9:C10)</f>
        <v>0</v>
      </c>
      <c r="D11" s="4">
        <f t="shared" si="3"/>
        <v>90</v>
      </c>
      <c r="E11" s="4">
        <f t="shared" ref="E11" si="4">SUM(E9:E10)</f>
        <v>42</v>
      </c>
      <c r="F11" s="4">
        <f t="shared" ref="F11" si="5">SUM(F9:F10)</f>
        <v>1</v>
      </c>
      <c r="G11" s="4">
        <f t="shared" ref="G11" si="6">SUM(G9:G10)</f>
        <v>41</v>
      </c>
      <c r="H11" s="4">
        <f t="shared" ref="H11" si="7">SUM(H9:H10)</f>
        <v>38</v>
      </c>
      <c r="I11" s="4">
        <f t="shared" ref="I11" si="8">SUM(I9:I10)</f>
        <v>0</v>
      </c>
      <c r="J11" s="4">
        <f t="shared" ref="J11" si="9">SUM(J9:J10)</f>
        <v>38</v>
      </c>
      <c r="K11" s="4">
        <f t="shared" ref="K11" si="10">SUM(K9:K10)</f>
        <v>42</v>
      </c>
      <c r="L11" s="4">
        <f t="shared" ref="L11" si="11">SUM(L9:L10)</f>
        <v>0</v>
      </c>
      <c r="M11" s="4">
        <f t="shared" ref="M11" si="12">SUM(M9:M10)</f>
        <v>42</v>
      </c>
      <c r="N11" s="4">
        <f t="shared" ref="N11" si="13">SUM(N9:N10)</f>
        <v>34</v>
      </c>
      <c r="O11" s="4">
        <f t="shared" ref="O11" si="14">SUM(O9:O10)</f>
        <v>1</v>
      </c>
      <c r="P11" s="4">
        <f t="shared" ref="P11" si="15">SUM(P9:P10)</f>
        <v>33</v>
      </c>
      <c r="Q11" s="4">
        <f t="shared" ref="Q11" si="16">SUM(Q9:Q10)</f>
        <v>16</v>
      </c>
      <c r="R11" s="4">
        <f t="shared" ref="R11" si="17">SUM(R9:R10)</f>
        <v>16</v>
      </c>
      <c r="S11" s="4">
        <f t="shared" ref="S11" si="18">SUM(S9:S10)</f>
        <v>16</v>
      </c>
      <c r="T11" s="4">
        <f>SUM(T9:T10)</f>
        <v>262</v>
      </c>
      <c r="U11" s="4">
        <f>SUM(U9:U10)</f>
        <v>18</v>
      </c>
      <c r="V11" s="4">
        <f>SUM(V9:V10)</f>
        <v>260</v>
      </c>
    </row>
    <row r="13" spans="1:22" ht="15" customHeight="1" x14ac:dyDescent="0.25">
      <c r="A13" s="28" t="s">
        <v>1</v>
      </c>
      <c r="B13" s="26" t="s">
        <v>2</v>
      </c>
      <c r="C13" s="26"/>
      <c r="D13" s="26"/>
      <c r="E13" s="26" t="s">
        <v>3</v>
      </c>
      <c r="F13" s="26"/>
      <c r="G13" s="26"/>
      <c r="H13" s="26" t="s">
        <v>4</v>
      </c>
      <c r="I13" s="26"/>
      <c r="J13" s="26"/>
      <c r="K13" s="26" t="s">
        <v>5</v>
      </c>
      <c r="L13" s="26"/>
      <c r="M13" s="26"/>
      <c r="N13" s="26" t="s">
        <v>6</v>
      </c>
      <c r="O13" s="26"/>
      <c r="P13" s="26"/>
      <c r="Q13" s="26" t="s">
        <v>39</v>
      </c>
      <c r="R13" s="26"/>
      <c r="S13" s="26"/>
      <c r="T13" s="28" t="s">
        <v>7</v>
      </c>
      <c r="U13" s="30" t="s">
        <v>8</v>
      </c>
      <c r="V13" s="30" t="s">
        <v>9</v>
      </c>
    </row>
    <row r="14" spans="1:22" ht="45" x14ac:dyDescent="0.25">
      <c r="A14" s="29"/>
      <c r="B14" s="12" t="s">
        <v>7</v>
      </c>
      <c r="C14" s="13" t="s">
        <v>8</v>
      </c>
      <c r="D14" s="13" t="s">
        <v>9</v>
      </c>
      <c r="E14" s="12" t="s">
        <v>7</v>
      </c>
      <c r="F14" s="13" t="s">
        <v>8</v>
      </c>
      <c r="G14" s="13" t="s">
        <v>9</v>
      </c>
      <c r="H14" s="12" t="s">
        <v>7</v>
      </c>
      <c r="I14" s="13" t="s">
        <v>8</v>
      </c>
      <c r="J14" s="13" t="s">
        <v>9</v>
      </c>
      <c r="K14" s="12" t="s">
        <v>7</v>
      </c>
      <c r="L14" s="13" t="s">
        <v>8</v>
      </c>
      <c r="M14" s="13" t="s">
        <v>9</v>
      </c>
      <c r="N14" s="12" t="s">
        <v>7</v>
      </c>
      <c r="O14" s="13" t="s">
        <v>8</v>
      </c>
      <c r="P14" s="13" t="s">
        <v>9</v>
      </c>
      <c r="Q14" s="12" t="s">
        <v>7</v>
      </c>
      <c r="R14" s="13" t="s">
        <v>8</v>
      </c>
      <c r="S14" s="13" t="s">
        <v>9</v>
      </c>
      <c r="T14" s="29"/>
      <c r="U14" s="31"/>
      <c r="V14" s="31"/>
    </row>
    <row r="15" spans="1:22" ht="18.75" x14ac:dyDescent="0.3">
      <c r="A15" s="23" t="s">
        <v>13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spans="1:22" x14ac:dyDescent="0.25">
      <c r="A16" s="5" t="s">
        <v>51</v>
      </c>
      <c r="B16" s="9">
        <f t="shared" ref="B16:B17" si="19">SUM(C16:D16)</f>
        <v>0</v>
      </c>
      <c r="C16" s="15">
        <v>0</v>
      </c>
      <c r="D16" s="15">
        <v>0</v>
      </c>
      <c r="E16" s="9">
        <f t="shared" ref="E16:E17" si="20">SUM(F16:G16)</f>
        <v>8</v>
      </c>
      <c r="F16" s="15">
        <v>7</v>
      </c>
      <c r="G16" s="15">
        <v>1</v>
      </c>
      <c r="H16" s="9">
        <f t="shared" ref="H16:H17" si="21">I16+J16</f>
        <v>0</v>
      </c>
      <c r="I16" s="15">
        <v>0</v>
      </c>
      <c r="J16" s="15">
        <v>0</v>
      </c>
      <c r="K16" s="9">
        <f t="shared" ref="K16:K17" si="22">L16+M16</f>
        <v>0</v>
      </c>
      <c r="L16" s="15">
        <v>0</v>
      </c>
      <c r="M16" s="15">
        <v>0</v>
      </c>
      <c r="N16" s="9">
        <f t="shared" ref="N16:N18" si="23">SUM(O16:P16)</f>
        <v>0</v>
      </c>
      <c r="O16" s="15">
        <v>0</v>
      </c>
      <c r="P16" s="15">
        <v>0</v>
      </c>
      <c r="Q16" s="9">
        <f t="shared" ref="Q16:Q17" si="24">R16+S16</f>
        <v>0</v>
      </c>
      <c r="R16" s="15">
        <v>0</v>
      </c>
      <c r="S16" s="15">
        <v>0</v>
      </c>
      <c r="T16" s="20">
        <f t="shared" ref="T16:T17" si="25">B16+E16+H16+K16+N16+Q16</f>
        <v>8</v>
      </c>
      <c r="U16" s="20">
        <f t="shared" ref="U16:U17" si="26">C16+F16+I16+L16+O16+R16</f>
        <v>7</v>
      </c>
      <c r="V16" s="20">
        <f t="shared" ref="V16:V17" si="27">D16+G16+J16+M16+P16+S16</f>
        <v>1</v>
      </c>
    </row>
    <row r="17" spans="1:22" x14ac:dyDescent="0.25">
      <c r="A17" s="5" t="s">
        <v>14</v>
      </c>
      <c r="B17" s="9">
        <f t="shared" si="19"/>
        <v>32</v>
      </c>
      <c r="C17" s="9">
        <v>12</v>
      </c>
      <c r="D17" s="9">
        <v>20</v>
      </c>
      <c r="E17" s="9">
        <f t="shared" si="20"/>
        <v>21</v>
      </c>
      <c r="F17" s="9">
        <v>21</v>
      </c>
      <c r="G17" s="9">
        <v>0</v>
      </c>
      <c r="H17" s="9">
        <f t="shared" si="21"/>
        <v>7</v>
      </c>
      <c r="I17" s="9">
        <v>5</v>
      </c>
      <c r="J17" s="9">
        <v>2</v>
      </c>
      <c r="K17" s="9">
        <f t="shared" si="22"/>
        <v>2</v>
      </c>
      <c r="L17" s="9">
        <v>0</v>
      </c>
      <c r="M17" s="9">
        <v>2</v>
      </c>
      <c r="N17" s="9">
        <f t="shared" si="23"/>
        <v>4</v>
      </c>
      <c r="O17" s="9">
        <v>0</v>
      </c>
      <c r="P17" s="9">
        <v>4</v>
      </c>
      <c r="Q17" s="9">
        <f t="shared" si="24"/>
        <v>0</v>
      </c>
      <c r="R17" s="9">
        <v>0</v>
      </c>
      <c r="S17" s="9">
        <v>0</v>
      </c>
      <c r="T17" s="20">
        <f t="shared" si="25"/>
        <v>66</v>
      </c>
      <c r="U17" s="20">
        <f t="shared" si="26"/>
        <v>38</v>
      </c>
      <c r="V17" s="20">
        <f t="shared" si="27"/>
        <v>28</v>
      </c>
    </row>
    <row r="18" spans="1:22" x14ac:dyDescent="0.25">
      <c r="A18" s="4" t="s">
        <v>10</v>
      </c>
      <c r="B18" s="4">
        <f t="shared" ref="B18:M18" si="28">SUM(B16:B17)</f>
        <v>32</v>
      </c>
      <c r="C18" s="4">
        <f t="shared" si="28"/>
        <v>12</v>
      </c>
      <c r="D18" s="4">
        <f t="shared" si="28"/>
        <v>20</v>
      </c>
      <c r="E18" s="4">
        <f t="shared" si="28"/>
        <v>29</v>
      </c>
      <c r="F18" s="4">
        <f t="shared" si="28"/>
        <v>28</v>
      </c>
      <c r="G18" s="4">
        <f t="shared" si="28"/>
        <v>1</v>
      </c>
      <c r="H18" s="4">
        <f t="shared" si="28"/>
        <v>7</v>
      </c>
      <c r="I18" s="4">
        <f t="shared" si="28"/>
        <v>5</v>
      </c>
      <c r="J18" s="4">
        <f t="shared" si="28"/>
        <v>2</v>
      </c>
      <c r="K18" s="4">
        <f t="shared" si="28"/>
        <v>2</v>
      </c>
      <c r="L18" s="4">
        <f t="shared" si="28"/>
        <v>0</v>
      </c>
      <c r="M18" s="4">
        <f t="shared" si="28"/>
        <v>2</v>
      </c>
      <c r="N18" s="3">
        <f t="shared" si="23"/>
        <v>4</v>
      </c>
      <c r="O18" s="4">
        <f t="shared" ref="O18:V18" si="29">SUM(O16:O17)</f>
        <v>0</v>
      </c>
      <c r="P18" s="4">
        <f t="shared" si="29"/>
        <v>4</v>
      </c>
      <c r="Q18" s="4">
        <f t="shared" si="29"/>
        <v>0</v>
      </c>
      <c r="R18" s="4">
        <f t="shared" si="29"/>
        <v>0</v>
      </c>
      <c r="S18" s="4">
        <f t="shared" si="29"/>
        <v>0</v>
      </c>
      <c r="T18" s="4">
        <f t="shared" si="29"/>
        <v>74</v>
      </c>
      <c r="U18" s="4">
        <f t="shared" si="29"/>
        <v>45</v>
      </c>
      <c r="V18" s="4">
        <f t="shared" si="29"/>
        <v>29</v>
      </c>
    </row>
    <row r="19" spans="1:22" x14ac:dyDescent="0.25">
      <c r="A19" s="5"/>
    </row>
    <row r="20" spans="1:22" x14ac:dyDescent="0.25">
      <c r="A20" s="26" t="s">
        <v>1</v>
      </c>
      <c r="B20" s="26" t="s">
        <v>2</v>
      </c>
      <c r="C20" s="26"/>
      <c r="D20" s="26"/>
      <c r="E20" s="26" t="s">
        <v>3</v>
      </c>
      <c r="F20" s="26"/>
      <c r="G20" s="26"/>
      <c r="H20" s="26" t="s">
        <v>4</v>
      </c>
      <c r="I20" s="26"/>
      <c r="J20" s="26"/>
      <c r="K20" s="26" t="s">
        <v>5</v>
      </c>
      <c r="L20" s="26"/>
      <c r="M20" s="26"/>
      <c r="N20" s="26" t="s">
        <v>6</v>
      </c>
      <c r="O20" s="26"/>
      <c r="P20" s="26"/>
      <c r="Q20" s="26" t="s">
        <v>39</v>
      </c>
      <c r="R20" s="26"/>
      <c r="S20" s="26"/>
      <c r="T20" s="26" t="s">
        <v>7</v>
      </c>
      <c r="U20" s="25" t="s">
        <v>8</v>
      </c>
      <c r="V20" s="25" t="s">
        <v>9</v>
      </c>
    </row>
    <row r="21" spans="1:22" ht="45" x14ac:dyDescent="0.25">
      <c r="A21" s="26"/>
      <c r="B21" s="12" t="s">
        <v>7</v>
      </c>
      <c r="C21" s="13" t="s">
        <v>8</v>
      </c>
      <c r="D21" s="13" t="s">
        <v>9</v>
      </c>
      <c r="E21" s="12" t="s">
        <v>7</v>
      </c>
      <c r="F21" s="13" t="s">
        <v>8</v>
      </c>
      <c r="G21" s="13" t="s">
        <v>9</v>
      </c>
      <c r="H21" s="12" t="s">
        <v>7</v>
      </c>
      <c r="I21" s="13" t="s">
        <v>8</v>
      </c>
      <c r="J21" s="13" t="s">
        <v>9</v>
      </c>
      <c r="K21" s="12" t="s">
        <v>7</v>
      </c>
      <c r="L21" s="13" t="s">
        <v>8</v>
      </c>
      <c r="M21" s="13" t="s">
        <v>9</v>
      </c>
      <c r="N21" s="12" t="s">
        <v>7</v>
      </c>
      <c r="O21" s="13" t="s">
        <v>8</v>
      </c>
      <c r="P21" s="13" t="s">
        <v>9</v>
      </c>
      <c r="Q21" s="12" t="s">
        <v>7</v>
      </c>
      <c r="R21" s="13" t="s">
        <v>8</v>
      </c>
      <c r="S21" s="13" t="s">
        <v>9</v>
      </c>
      <c r="T21" s="26"/>
      <c r="U21" s="25"/>
      <c r="V21" s="25"/>
    </row>
    <row r="22" spans="1:22" ht="18.75" x14ac:dyDescent="0.3">
      <c r="A22" s="23" t="s">
        <v>15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 x14ac:dyDescent="0.25">
      <c r="A23" s="5" t="s">
        <v>52</v>
      </c>
      <c r="B23" s="9">
        <f t="shared" ref="B23" si="30">SUM(C23:D23)</f>
        <v>0</v>
      </c>
      <c r="C23" s="9"/>
      <c r="D23" s="9"/>
      <c r="E23" s="9">
        <f t="shared" ref="E23" si="31">SUM(F23:G23)</f>
        <v>0</v>
      </c>
      <c r="F23" s="9">
        <v>0</v>
      </c>
      <c r="G23" s="9">
        <v>0</v>
      </c>
      <c r="H23" s="9">
        <f t="shared" ref="H23" si="32">SUM(I23:J23)</f>
        <v>0</v>
      </c>
      <c r="I23" s="9">
        <v>0</v>
      </c>
      <c r="J23" s="9">
        <v>0</v>
      </c>
      <c r="K23" s="9">
        <f t="shared" ref="K23" si="33">SUM(L23:M23)</f>
        <v>0</v>
      </c>
      <c r="L23" s="9">
        <v>0</v>
      </c>
      <c r="M23" s="9">
        <v>0</v>
      </c>
      <c r="N23" s="9">
        <f t="shared" ref="N23" si="34">SUM(O23:P23)</f>
        <v>1</v>
      </c>
      <c r="O23" s="9">
        <v>1</v>
      </c>
      <c r="P23" s="9">
        <v>0</v>
      </c>
      <c r="Q23" s="9">
        <f t="shared" ref="Q23" si="35">SUM(R23:S23)</f>
        <v>0</v>
      </c>
      <c r="R23" s="9">
        <v>0</v>
      </c>
      <c r="S23" s="9">
        <v>0</v>
      </c>
      <c r="T23" s="20">
        <f>B23+E23+H23+K23+N23+Q23</f>
        <v>1</v>
      </c>
      <c r="U23" s="20">
        <f t="shared" ref="U23:V23" si="36">C23+F23+I23+L23+O23+R23</f>
        <v>1</v>
      </c>
      <c r="V23" s="20">
        <f t="shared" si="36"/>
        <v>0</v>
      </c>
    </row>
    <row r="24" spans="1:22" x14ac:dyDescent="0.25">
      <c r="A24" s="4" t="s">
        <v>10</v>
      </c>
      <c r="B24" s="4">
        <f t="shared" ref="B24:S24" si="37">SUM(B23:B23)</f>
        <v>0</v>
      </c>
      <c r="C24" s="4">
        <f t="shared" si="37"/>
        <v>0</v>
      </c>
      <c r="D24" s="4">
        <f t="shared" si="37"/>
        <v>0</v>
      </c>
      <c r="E24" s="4">
        <f t="shared" si="37"/>
        <v>0</v>
      </c>
      <c r="F24" s="4">
        <f t="shared" si="37"/>
        <v>0</v>
      </c>
      <c r="G24" s="4">
        <f t="shared" si="37"/>
        <v>0</v>
      </c>
      <c r="H24" s="4">
        <f t="shared" si="37"/>
        <v>0</v>
      </c>
      <c r="I24" s="4">
        <f t="shared" si="37"/>
        <v>0</v>
      </c>
      <c r="J24" s="4">
        <f t="shared" si="37"/>
        <v>0</v>
      </c>
      <c r="K24" s="4">
        <f t="shared" si="37"/>
        <v>0</v>
      </c>
      <c r="L24" s="4">
        <f t="shared" si="37"/>
        <v>0</v>
      </c>
      <c r="M24" s="4">
        <f t="shared" si="37"/>
        <v>0</v>
      </c>
      <c r="N24" s="4">
        <f t="shared" si="37"/>
        <v>1</v>
      </c>
      <c r="O24" s="4">
        <f t="shared" si="37"/>
        <v>1</v>
      </c>
      <c r="P24" s="4">
        <f t="shared" si="37"/>
        <v>0</v>
      </c>
      <c r="Q24" s="4">
        <f t="shared" si="37"/>
        <v>0</v>
      </c>
      <c r="R24" s="4">
        <f t="shared" si="37"/>
        <v>0</v>
      </c>
      <c r="S24" s="4">
        <f t="shared" si="37"/>
        <v>0</v>
      </c>
      <c r="T24" s="4">
        <f t="shared" ref="T24" si="38">B24+E24+H24+K24+N24+Q24</f>
        <v>1</v>
      </c>
      <c r="U24" s="4">
        <f t="shared" ref="U24" si="39">C24+F24+I24+L24+O24+R24</f>
        <v>1</v>
      </c>
      <c r="V24" s="4">
        <f t="shared" ref="V24" si="40">D24+G24+J24+M24+P24+S24</f>
        <v>0</v>
      </c>
    </row>
    <row r="25" spans="1:22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18.75" x14ac:dyDescent="0.3">
      <c r="A26" s="27" t="s">
        <v>43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spans="1:22" x14ac:dyDescent="0.25">
      <c r="A27" s="26" t="s">
        <v>1</v>
      </c>
      <c r="B27" s="26" t="s">
        <v>2</v>
      </c>
      <c r="C27" s="26"/>
      <c r="D27" s="26"/>
      <c r="E27" s="26" t="s">
        <v>3</v>
      </c>
      <c r="F27" s="26"/>
      <c r="G27" s="26"/>
      <c r="H27" s="26" t="s">
        <v>4</v>
      </c>
      <c r="I27" s="26"/>
      <c r="J27" s="26"/>
      <c r="K27" s="26" t="s">
        <v>5</v>
      </c>
      <c r="L27" s="26"/>
      <c r="M27" s="26"/>
      <c r="N27" s="26" t="s">
        <v>6</v>
      </c>
      <c r="O27" s="26"/>
      <c r="P27" s="26"/>
      <c r="Q27" s="26" t="s">
        <v>39</v>
      </c>
      <c r="R27" s="26"/>
      <c r="S27" s="26"/>
      <c r="T27" s="26" t="s">
        <v>7</v>
      </c>
      <c r="U27" s="25" t="s">
        <v>8</v>
      </c>
      <c r="V27" s="25" t="s">
        <v>9</v>
      </c>
    </row>
    <row r="28" spans="1:22" ht="45" x14ac:dyDescent="0.25">
      <c r="A28" s="26"/>
      <c r="B28" s="17" t="s">
        <v>7</v>
      </c>
      <c r="C28" s="18" t="s">
        <v>8</v>
      </c>
      <c r="D28" s="18" t="s">
        <v>9</v>
      </c>
      <c r="E28" s="17" t="s">
        <v>7</v>
      </c>
      <c r="F28" s="18" t="s">
        <v>8</v>
      </c>
      <c r="G28" s="18" t="s">
        <v>9</v>
      </c>
      <c r="H28" s="17" t="s">
        <v>7</v>
      </c>
      <c r="I28" s="18" t="s">
        <v>8</v>
      </c>
      <c r="J28" s="18" t="s">
        <v>9</v>
      </c>
      <c r="K28" s="17" t="s">
        <v>7</v>
      </c>
      <c r="L28" s="18" t="s">
        <v>8</v>
      </c>
      <c r="M28" s="18" t="s">
        <v>9</v>
      </c>
      <c r="N28" s="17" t="s">
        <v>7</v>
      </c>
      <c r="O28" s="18" t="s">
        <v>8</v>
      </c>
      <c r="P28" s="18" t="s">
        <v>9</v>
      </c>
      <c r="Q28" s="17" t="s">
        <v>7</v>
      </c>
      <c r="R28" s="18" t="s">
        <v>8</v>
      </c>
      <c r="S28" s="18" t="s">
        <v>9</v>
      </c>
      <c r="T28" s="26"/>
      <c r="U28" s="25"/>
      <c r="V28" s="25"/>
    </row>
    <row r="29" spans="1:22" ht="18.75" x14ac:dyDescent="0.3">
      <c r="A29" s="23" t="s">
        <v>60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1:22" x14ac:dyDescent="0.25">
      <c r="A30" s="2" t="s">
        <v>19</v>
      </c>
      <c r="B30" s="16">
        <f t="shared" ref="B30:B31" si="41">SUM(C30:D30)</f>
        <v>40</v>
      </c>
      <c r="C30" s="16">
        <v>10</v>
      </c>
      <c r="D30" s="16">
        <v>30</v>
      </c>
      <c r="E30" s="16">
        <f t="shared" ref="E30:E31" si="42">SUM(F30:G30)</f>
        <v>19</v>
      </c>
      <c r="F30" s="16">
        <v>11</v>
      </c>
      <c r="G30" s="16">
        <v>8</v>
      </c>
      <c r="H30" s="9">
        <f t="shared" ref="H30:H31" si="43">SUM(I30:J30)</f>
        <v>13</v>
      </c>
      <c r="I30" s="9">
        <v>11</v>
      </c>
      <c r="J30" s="9">
        <v>2</v>
      </c>
      <c r="K30" s="9">
        <f t="shared" ref="K30:K31" si="44">SUM(L30:M30)</f>
        <v>5</v>
      </c>
      <c r="L30" s="9">
        <v>3</v>
      </c>
      <c r="M30" s="9">
        <v>2</v>
      </c>
      <c r="N30" s="9">
        <f t="shared" ref="N30:N31" si="45">SUM(O30:P30)</f>
        <v>15</v>
      </c>
      <c r="O30" s="9">
        <v>7</v>
      </c>
      <c r="P30" s="9">
        <v>8</v>
      </c>
      <c r="Q30" s="9">
        <f t="shared" ref="Q30:Q31" si="46">SUM(R30:S30)</f>
        <v>0</v>
      </c>
      <c r="R30" s="9">
        <v>0</v>
      </c>
      <c r="S30" s="9">
        <v>0</v>
      </c>
      <c r="T30" s="20">
        <f t="shared" ref="T30" si="47">B30+E30+H30+K30+N30+Q30</f>
        <v>92</v>
      </c>
      <c r="U30" s="20">
        <f t="shared" ref="U30" si="48">C30+F30+I30+L30+O30+R30</f>
        <v>42</v>
      </c>
      <c r="V30" s="20">
        <f t="shared" ref="V30" si="49">D30+G30+J30+M30+P30+S30</f>
        <v>50</v>
      </c>
    </row>
    <row r="31" spans="1:22" x14ac:dyDescent="0.25">
      <c r="A31" s="2" t="s">
        <v>20</v>
      </c>
      <c r="B31" s="16">
        <f t="shared" si="41"/>
        <v>37</v>
      </c>
      <c r="C31" s="16">
        <v>12</v>
      </c>
      <c r="D31" s="16">
        <v>25</v>
      </c>
      <c r="E31" s="16">
        <f t="shared" si="42"/>
        <v>11</v>
      </c>
      <c r="F31" s="16">
        <v>10</v>
      </c>
      <c r="G31" s="16">
        <v>1</v>
      </c>
      <c r="H31" s="9">
        <f t="shared" si="43"/>
        <v>16</v>
      </c>
      <c r="I31" s="9">
        <v>13</v>
      </c>
      <c r="J31" s="9">
        <v>3</v>
      </c>
      <c r="K31" s="9">
        <f t="shared" si="44"/>
        <v>0</v>
      </c>
      <c r="L31" s="9">
        <v>0</v>
      </c>
      <c r="M31" s="9">
        <v>0</v>
      </c>
      <c r="N31" s="9">
        <f t="shared" si="45"/>
        <v>0</v>
      </c>
      <c r="O31" s="9">
        <v>0</v>
      </c>
      <c r="P31" s="9">
        <v>0</v>
      </c>
      <c r="Q31" s="9">
        <f t="shared" si="46"/>
        <v>0</v>
      </c>
      <c r="R31" s="9">
        <v>0</v>
      </c>
      <c r="S31" s="9">
        <v>0</v>
      </c>
      <c r="T31" s="20">
        <f t="shared" ref="T31:T32" si="50">B31+E31+H31+K31+N31+Q31</f>
        <v>64</v>
      </c>
      <c r="U31" s="20">
        <f t="shared" ref="U31:U32" si="51">C31+F31+I31+L31+O31+R31</f>
        <v>35</v>
      </c>
      <c r="V31" s="20">
        <f t="shared" ref="V31:V32" si="52">D31+G31+J31+M31+P31+S31</f>
        <v>29</v>
      </c>
    </row>
    <row r="32" spans="1:22" x14ac:dyDescent="0.25">
      <c r="A32" s="4" t="s">
        <v>10</v>
      </c>
      <c r="B32" s="4">
        <f t="shared" ref="B32:S32" si="53">SUM(B30:B31)</f>
        <v>77</v>
      </c>
      <c r="C32" s="4">
        <f t="shared" si="53"/>
        <v>22</v>
      </c>
      <c r="D32" s="4">
        <f t="shared" si="53"/>
        <v>55</v>
      </c>
      <c r="E32" s="4">
        <f t="shared" si="53"/>
        <v>30</v>
      </c>
      <c r="F32" s="4">
        <f t="shared" si="53"/>
        <v>21</v>
      </c>
      <c r="G32" s="4">
        <f t="shared" si="53"/>
        <v>9</v>
      </c>
      <c r="H32" s="4">
        <f t="shared" si="53"/>
        <v>29</v>
      </c>
      <c r="I32" s="4">
        <f t="shared" si="53"/>
        <v>24</v>
      </c>
      <c r="J32" s="4">
        <f t="shared" si="53"/>
        <v>5</v>
      </c>
      <c r="K32" s="4">
        <f t="shared" si="53"/>
        <v>5</v>
      </c>
      <c r="L32" s="4">
        <f t="shared" si="53"/>
        <v>3</v>
      </c>
      <c r="M32" s="4">
        <f t="shared" si="53"/>
        <v>2</v>
      </c>
      <c r="N32" s="4">
        <f t="shared" si="53"/>
        <v>15</v>
      </c>
      <c r="O32" s="4">
        <f t="shared" si="53"/>
        <v>7</v>
      </c>
      <c r="P32" s="4">
        <f t="shared" si="53"/>
        <v>8</v>
      </c>
      <c r="Q32" s="4">
        <f t="shared" si="53"/>
        <v>0</v>
      </c>
      <c r="R32" s="4">
        <f t="shared" si="53"/>
        <v>0</v>
      </c>
      <c r="S32" s="4">
        <f t="shared" si="53"/>
        <v>0</v>
      </c>
      <c r="T32" s="20">
        <f t="shared" si="50"/>
        <v>156</v>
      </c>
      <c r="U32" s="20">
        <f t="shared" si="51"/>
        <v>77</v>
      </c>
      <c r="V32" s="20">
        <f t="shared" si="52"/>
        <v>79</v>
      </c>
    </row>
    <row r="34" spans="1:22" x14ac:dyDescent="0.25">
      <c r="A34" s="26" t="s">
        <v>1</v>
      </c>
      <c r="B34" s="26" t="s">
        <v>2</v>
      </c>
      <c r="C34" s="26"/>
      <c r="D34" s="26"/>
      <c r="E34" s="26" t="s">
        <v>3</v>
      </c>
      <c r="F34" s="26"/>
      <c r="G34" s="26"/>
      <c r="H34" s="26" t="s">
        <v>4</v>
      </c>
      <c r="I34" s="26"/>
      <c r="J34" s="26"/>
      <c r="K34" s="26" t="s">
        <v>5</v>
      </c>
      <c r="L34" s="26"/>
      <c r="M34" s="26"/>
      <c r="N34" s="26" t="s">
        <v>6</v>
      </c>
      <c r="O34" s="26"/>
      <c r="P34" s="26"/>
      <c r="Q34" s="26" t="s">
        <v>39</v>
      </c>
      <c r="R34" s="26"/>
      <c r="S34" s="26"/>
      <c r="T34" s="26" t="s">
        <v>7</v>
      </c>
      <c r="U34" s="25" t="s">
        <v>8</v>
      </c>
      <c r="V34" s="25" t="s">
        <v>9</v>
      </c>
    </row>
    <row r="35" spans="1:22" ht="45" x14ac:dyDescent="0.25">
      <c r="A35" s="26"/>
      <c r="B35" s="12" t="s">
        <v>7</v>
      </c>
      <c r="C35" s="13" t="s">
        <v>8</v>
      </c>
      <c r="D35" s="13" t="s">
        <v>9</v>
      </c>
      <c r="E35" s="12" t="s">
        <v>7</v>
      </c>
      <c r="F35" s="13" t="s">
        <v>8</v>
      </c>
      <c r="G35" s="13" t="s">
        <v>9</v>
      </c>
      <c r="H35" s="12" t="s">
        <v>7</v>
      </c>
      <c r="I35" s="13" t="s">
        <v>8</v>
      </c>
      <c r="J35" s="13" t="s">
        <v>9</v>
      </c>
      <c r="K35" s="12" t="s">
        <v>7</v>
      </c>
      <c r="L35" s="13" t="s">
        <v>8</v>
      </c>
      <c r="M35" s="13" t="s">
        <v>9</v>
      </c>
      <c r="N35" s="12" t="s">
        <v>7</v>
      </c>
      <c r="O35" s="13" t="s">
        <v>8</v>
      </c>
      <c r="P35" s="13" t="s">
        <v>9</v>
      </c>
      <c r="Q35" s="12" t="s">
        <v>7</v>
      </c>
      <c r="R35" s="13" t="s">
        <v>8</v>
      </c>
      <c r="S35" s="13" t="s">
        <v>9</v>
      </c>
      <c r="T35" s="26"/>
      <c r="U35" s="25"/>
      <c r="V35" s="25"/>
    </row>
    <row r="36" spans="1:22" ht="18.75" x14ac:dyDescent="0.3">
      <c r="A36" s="23" t="s">
        <v>61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</row>
    <row r="37" spans="1:22" x14ac:dyDescent="0.25">
      <c r="A37" s="2" t="s">
        <v>17</v>
      </c>
      <c r="B37" s="16">
        <f>SUM(C37:D37)</f>
        <v>50</v>
      </c>
      <c r="C37" s="16">
        <v>7</v>
      </c>
      <c r="D37" s="16">
        <v>43</v>
      </c>
      <c r="E37" s="16">
        <f>SUM(F37:G37)</f>
        <v>28</v>
      </c>
      <c r="F37" s="16">
        <v>6</v>
      </c>
      <c r="G37" s="16">
        <v>22</v>
      </c>
      <c r="H37" s="9">
        <f>SUM(I37:J37)</f>
        <v>18</v>
      </c>
      <c r="I37" s="9">
        <v>7</v>
      </c>
      <c r="J37" s="9">
        <v>11</v>
      </c>
      <c r="K37" s="9">
        <f>SUM(L37:M37)</f>
        <v>16</v>
      </c>
      <c r="L37" s="9">
        <v>5</v>
      </c>
      <c r="M37" s="9">
        <v>11</v>
      </c>
      <c r="N37" s="9">
        <f>SUM(O37:P37)</f>
        <v>14</v>
      </c>
      <c r="O37" s="9">
        <v>0</v>
      </c>
      <c r="P37" s="9">
        <v>14</v>
      </c>
      <c r="Q37" s="9">
        <f>SUM(R37:S37)</f>
        <v>0</v>
      </c>
      <c r="R37" s="9">
        <v>0</v>
      </c>
      <c r="S37" s="9">
        <v>0</v>
      </c>
      <c r="T37" s="20">
        <f>B37+E37+H37+K37+N37+Q37</f>
        <v>126</v>
      </c>
      <c r="U37" s="20">
        <f t="shared" ref="U37:V37" si="54">C37+F37+I37+L37+O37+R37</f>
        <v>25</v>
      </c>
      <c r="V37" s="20">
        <f t="shared" si="54"/>
        <v>101</v>
      </c>
    </row>
    <row r="38" spans="1:22" x14ac:dyDescent="0.25">
      <c r="A38" s="2" t="s">
        <v>18</v>
      </c>
      <c r="B38" s="16">
        <f>SUM(C38:D38)</f>
        <v>24</v>
      </c>
      <c r="C38" s="16">
        <v>9</v>
      </c>
      <c r="D38" s="16">
        <v>15</v>
      </c>
      <c r="E38" s="16">
        <f>SUM(F38:G38)</f>
        <v>15</v>
      </c>
      <c r="F38" s="16">
        <v>15</v>
      </c>
      <c r="G38" s="16">
        <v>0</v>
      </c>
      <c r="H38" s="9">
        <f>SUM(I38:J38)</f>
        <v>5</v>
      </c>
      <c r="I38" s="9">
        <v>5</v>
      </c>
      <c r="J38" s="9">
        <v>0</v>
      </c>
      <c r="K38" s="9">
        <f>SUM(L38:M38)</f>
        <v>0</v>
      </c>
      <c r="L38" s="9">
        <v>0</v>
      </c>
      <c r="M38" s="9">
        <v>0</v>
      </c>
      <c r="N38" s="9">
        <f>SUM(O38:P38)</f>
        <v>0</v>
      </c>
      <c r="O38" s="9">
        <v>0</v>
      </c>
      <c r="P38" s="9">
        <v>0</v>
      </c>
      <c r="Q38" s="9">
        <f t="shared" ref="Q38" si="55">SUM(R38:S38)</f>
        <v>0</v>
      </c>
      <c r="R38" s="9">
        <v>0</v>
      </c>
      <c r="S38" s="9">
        <v>0</v>
      </c>
      <c r="T38" s="20">
        <f t="shared" ref="T38:T39" si="56">B38+E38+H38+K38+N38+Q38</f>
        <v>44</v>
      </c>
      <c r="U38" s="20">
        <f t="shared" ref="U38:U39" si="57">C38+F38+I38+L38+O38+R38</f>
        <v>29</v>
      </c>
      <c r="V38" s="20">
        <f t="shared" ref="V38:V39" si="58">D38+G38+J38+M38+P38+S38</f>
        <v>15</v>
      </c>
    </row>
    <row r="39" spans="1:22" x14ac:dyDescent="0.25">
      <c r="A39" s="4" t="s">
        <v>10</v>
      </c>
      <c r="B39" s="4">
        <f t="shared" ref="B39:S39" si="59">SUM(B37:B38)</f>
        <v>74</v>
      </c>
      <c r="C39" s="4">
        <f t="shared" si="59"/>
        <v>16</v>
      </c>
      <c r="D39" s="4">
        <f t="shared" si="59"/>
        <v>58</v>
      </c>
      <c r="E39" s="4">
        <f t="shared" si="59"/>
        <v>43</v>
      </c>
      <c r="F39" s="4">
        <f t="shared" si="59"/>
        <v>21</v>
      </c>
      <c r="G39" s="4">
        <f t="shared" si="59"/>
        <v>22</v>
      </c>
      <c r="H39" s="4">
        <f t="shared" si="59"/>
        <v>23</v>
      </c>
      <c r="I39" s="4">
        <f t="shared" si="59"/>
        <v>12</v>
      </c>
      <c r="J39" s="4">
        <f t="shared" si="59"/>
        <v>11</v>
      </c>
      <c r="K39" s="4">
        <f t="shared" si="59"/>
        <v>16</v>
      </c>
      <c r="L39" s="4">
        <f t="shared" si="59"/>
        <v>5</v>
      </c>
      <c r="M39" s="4">
        <f t="shared" si="59"/>
        <v>11</v>
      </c>
      <c r="N39" s="4">
        <f t="shared" si="59"/>
        <v>14</v>
      </c>
      <c r="O39" s="4">
        <f t="shared" si="59"/>
        <v>0</v>
      </c>
      <c r="P39" s="4">
        <f t="shared" si="59"/>
        <v>14</v>
      </c>
      <c r="Q39" s="4">
        <f t="shared" si="59"/>
        <v>0</v>
      </c>
      <c r="R39" s="4">
        <f t="shared" si="59"/>
        <v>0</v>
      </c>
      <c r="S39" s="4">
        <f t="shared" si="59"/>
        <v>0</v>
      </c>
      <c r="T39" s="20">
        <f t="shared" si="56"/>
        <v>170</v>
      </c>
      <c r="U39" s="20">
        <f t="shared" si="57"/>
        <v>54</v>
      </c>
      <c r="V39" s="20">
        <f t="shared" si="58"/>
        <v>116</v>
      </c>
    </row>
    <row r="41" spans="1:22" x14ac:dyDescent="0.25">
      <c r="A41" s="26" t="s">
        <v>1</v>
      </c>
      <c r="B41" s="26" t="s">
        <v>2</v>
      </c>
      <c r="C41" s="26"/>
      <c r="D41" s="26"/>
      <c r="E41" s="26" t="s">
        <v>3</v>
      </c>
      <c r="F41" s="26"/>
      <c r="G41" s="26"/>
      <c r="H41" s="26" t="s">
        <v>4</v>
      </c>
      <c r="I41" s="26"/>
      <c r="J41" s="26"/>
      <c r="K41" s="26" t="s">
        <v>5</v>
      </c>
      <c r="L41" s="26"/>
      <c r="M41" s="26"/>
      <c r="N41" s="26" t="s">
        <v>6</v>
      </c>
      <c r="O41" s="26"/>
      <c r="P41" s="26"/>
      <c r="Q41" s="26" t="s">
        <v>39</v>
      </c>
      <c r="R41" s="26"/>
      <c r="S41" s="26"/>
      <c r="T41" s="26" t="s">
        <v>7</v>
      </c>
      <c r="U41" s="25" t="s">
        <v>8</v>
      </c>
      <c r="V41" s="25" t="s">
        <v>9</v>
      </c>
    </row>
    <row r="42" spans="1:22" ht="45" x14ac:dyDescent="0.25">
      <c r="A42" s="26"/>
      <c r="B42" s="12" t="s">
        <v>7</v>
      </c>
      <c r="C42" s="13" t="s">
        <v>8</v>
      </c>
      <c r="D42" s="13" t="s">
        <v>9</v>
      </c>
      <c r="E42" s="12" t="s">
        <v>7</v>
      </c>
      <c r="F42" s="13" t="s">
        <v>8</v>
      </c>
      <c r="G42" s="13" t="s">
        <v>9</v>
      </c>
      <c r="H42" s="12" t="s">
        <v>7</v>
      </c>
      <c r="I42" s="13" t="s">
        <v>8</v>
      </c>
      <c r="J42" s="13" t="s">
        <v>9</v>
      </c>
      <c r="K42" s="12" t="s">
        <v>7</v>
      </c>
      <c r="L42" s="13" t="s">
        <v>8</v>
      </c>
      <c r="M42" s="13" t="s">
        <v>9</v>
      </c>
      <c r="N42" s="12" t="s">
        <v>7</v>
      </c>
      <c r="O42" s="13" t="s">
        <v>8</v>
      </c>
      <c r="P42" s="13" t="s">
        <v>9</v>
      </c>
      <c r="Q42" s="12" t="s">
        <v>7</v>
      </c>
      <c r="R42" s="13" t="s">
        <v>8</v>
      </c>
      <c r="S42" s="13" t="s">
        <v>9</v>
      </c>
      <c r="T42" s="26"/>
      <c r="U42" s="25"/>
      <c r="V42" s="25"/>
    </row>
    <row r="43" spans="1:22" ht="18.75" x14ac:dyDescent="0.3">
      <c r="A43" s="23" t="s">
        <v>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</row>
    <row r="44" spans="1:22" x14ac:dyDescent="0.25">
      <c r="A44" s="5" t="s">
        <v>41</v>
      </c>
      <c r="B44" s="9">
        <f>SUM(C44:D44)</f>
        <v>60</v>
      </c>
      <c r="C44" s="9">
        <v>0</v>
      </c>
      <c r="D44" s="9">
        <v>60</v>
      </c>
      <c r="E44" s="9">
        <f>SUM(F44:G44)</f>
        <v>29</v>
      </c>
      <c r="F44" s="9">
        <v>0</v>
      </c>
      <c r="G44" s="9">
        <v>29</v>
      </c>
      <c r="H44" s="9">
        <f>SUM(I44:J44)</f>
        <v>10</v>
      </c>
      <c r="I44" s="9">
        <v>0</v>
      </c>
      <c r="J44" s="9">
        <v>10</v>
      </c>
      <c r="K44" s="9">
        <f>SUM(L44:M44)</f>
        <v>30</v>
      </c>
      <c r="L44" s="9">
        <v>0</v>
      </c>
      <c r="M44" s="9">
        <v>30</v>
      </c>
      <c r="N44" s="9">
        <f>SUM(O44:P44)</f>
        <v>31</v>
      </c>
      <c r="O44" s="9">
        <v>0</v>
      </c>
      <c r="P44" s="9">
        <v>31</v>
      </c>
      <c r="Q44" s="9">
        <f>SUM(R44:S44)</f>
        <v>0</v>
      </c>
      <c r="R44" s="9">
        <v>0</v>
      </c>
      <c r="S44" s="9">
        <v>0</v>
      </c>
      <c r="T44" s="20">
        <f>B44+E44+H44+K44+N44+Q44</f>
        <v>160</v>
      </c>
      <c r="U44" s="20">
        <f t="shared" ref="U44:V44" si="60">C44+F44+I44+L44+O44+R44</f>
        <v>0</v>
      </c>
      <c r="V44" s="20">
        <f t="shared" si="60"/>
        <v>160</v>
      </c>
    </row>
    <row r="45" spans="1:22" x14ac:dyDescent="0.25">
      <c r="A45" s="5" t="s">
        <v>42</v>
      </c>
      <c r="B45" s="9">
        <f>SUM(C45:D45)</f>
        <v>34</v>
      </c>
      <c r="C45" s="9">
        <v>14</v>
      </c>
      <c r="D45" s="9">
        <v>20</v>
      </c>
      <c r="E45" s="9">
        <f>SUM(F45:G45)</f>
        <v>25</v>
      </c>
      <c r="F45" s="9">
        <v>18</v>
      </c>
      <c r="G45" s="9">
        <v>7</v>
      </c>
      <c r="H45" s="9">
        <f>SUM(I45:J45)</f>
        <v>14</v>
      </c>
      <c r="I45" s="9">
        <v>12</v>
      </c>
      <c r="J45" s="9">
        <v>2</v>
      </c>
      <c r="K45" s="9">
        <f>SUM(L45:M45)</f>
        <v>0</v>
      </c>
      <c r="L45" s="9">
        <v>0</v>
      </c>
      <c r="M45" s="9">
        <v>0</v>
      </c>
      <c r="N45" s="9">
        <f>SUM(O45:P45)</f>
        <v>0</v>
      </c>
      <c r="O45" s="9">
        <v>0</v>
      </c>
      <c r="P45" s="9">
        <v>0</v>
      </c>
      <c r="Q45" s="9">
        <f t="shared" ref="Q45" si="61">SUM(R45:S45)</f>
        <v>0</v>
      </c>
      <c r="R45" s="9">
        <v>0</v>
      </c>
      <c r="S45" s="9">
        <v>0</v>
      </c>
      <c r="T45" s="20">
        <f>B45+E45+H45+K45+N45+Q45</f>
        <v>73</v>
      </c>
      <c r="U45" s="20">
        <f t="shared" ref="U45" si="62">C45+F45+I45+L45+O45+R45</f>
        <v>44</v>
      </c>
      <c r="V45" s="20">
        <f t="shared" ref="V45" si="63">D45+G45+J45+M45+P45+S45</f>
        <v>29</v>
      </c>
    </row>
    <row r="46" spans="1:22" x14ac:dyDescent="0.25">
      <c r="A46" s="4" t="s">
        <v>10</v>
      </c>
      <c r="B46" s="4">
        <f>SUM(B44:B45)</f>
        <v>94</v>
      </c>
      <c r="C46" s="4">
        <f t="shared" ref="C46:S46" si="64">SUM(C44:C45)</f>
        <v>14</v>
      </c>
      <c r="D46" s="4">
        <f t="shared" si="64"/>
        <v>80</v>
      </c>
      <c r="E46" s="4">
        <f t="shared" si="64"/>
        <v>54</v>
      </c>
      <c r="F46" s="4">
        <f t="shared" si="64"/>
        <v>18</v>
      </c>
      <c r="G46" s="4">
        <f t="shared" si="64"/>
        <v>36</v>
      </c>
      <c r="H46" s="4">
        <f t="shared" si="64"/>
        <v>24</v>
      </c>
      <c r="I46" s="4">
        <f t="shared" si="64"/>
        <v>12</v>
      </c>
      <c r="J46" s="4">
        <f t="shared" si="64"/>
        <v>12</v>
      </c>
      <c r="K46" s="4">
        <f t="shared" si="64"/>
        <v>30</v>
      </c>
      <c r="L46" s="4">
        <f t="shared" si="64"/>
        <v>0</v>
      </c>
      <c r="M46" s="4">
        <f t="shared" si="64"/>
        <v>30</v>
      </c>
      <c r="N46" s="4">
        <f t="shared" si="64"/>
        <v>31</v>
      </c>
      <c r="O46" s="4">
        <f t="shared" si="64"/>
        <v>0</v>
      </c>
      <c r="P46" s="4">
        <f t="shared" si="64"/>
        <v>31</v>
      </c>
      <c r="Q46" s="4">
        <f t="shared" si="64"/>
        <v>0</v>
      </c>
      <c r="R46" s="4">
        <f t="shared" si="64"/>
        <v>0</v>
      </c>
      <c r="S46" s="4">
        <f t="shared" si="64"/>
        <v>0</v>
      </c>
      <c r="T46" s="4">
        <f>SUM(T44:T45)</f>
        <v>233</v>
      </c>
      <c r="U46" s="4">
        <f t="shared" ref="U46:V46" si="65">SUM(U44:U45)</f>
        <v>44</v>
      </c>
      <c r="V46" s="4">
        <f t="shared" si="65"/>
        <v>189</v>
      </c>
    </row>
    <row r="48" spans="1:22" x14ac:dyDescent="0.25">
      <c r="A48" s="26" t="s">
        <v>1</v>
      </c>
      <c r="B48" s="26" t="s">
        <v>2</v>
      </c>
      <c r="C48" s="26"/>
      <c r="D48" s="26"/>
      <c r="E48" s="26" t="s">
        <v>3</v>
      </c>
      <c r="F48" s="26"/>
      <c r="G48" s="26"/>
      <c r="H48" s="26" t="s">
        <v>4</v>
      </c>
      <c r="I48" s="26"/>
      <c r="J48" s="26"/>
      <c r="K48" s="26" t="s">
        <v>5</v>
      </c>
      <c r="L48" s="26"/>
      <c r="M48" s="26"/>
      <c r="N48" s="26" t="s">
        <v>6</v>
      </c>
      <c r="O48" s="26"/>
      <c r="P48" s="26"/>
      <c r="Q48" s="26" t="s">
        <v>39</v>
      </c>
      <c r="R48" s="26"/>
      <c r="S48" s="26"/>
      <c r="T48" s="26" t="s">
        <v>7</v>
      </c>
      <c r="U48" s="25" t="s">
        <v>8</v>
      </c>
      <c r="V48" s="25" t="s">
        <v>9</v>
      </c>
    </row>
    <row r="49" spans="1:22" ht="45" x14ac:dyDescent="0.25">
      <c r="A49" s="26"/>
      <c r="B49" s="12" t="s">
        <v>7</v>
      </c>
      <c r="C49" s="13" t="s">
        <v>8</v>
      </c>
      <c r="D49" s="13" t="s">
        <v>9</v>
      </c>
      <c r="E49" s="12" t="s">
        <v>7</v>
      </c>
      <c r="F49" s="13" t="s">
        <v>8</v>
      </c>
      <c r="G49" s="13" t="s">
        <v>9</v>
      </c>
      <c r="H49" s="12" t="s">
        <v>7</v>
      </c>
      <c r="I49" s="13" t="s">
        <v>8</v>
      </c>
      <c r="J49" s="13" t="s">
        <v>9</v>
      </c>
      <c r="K49" s="12" t="s">
        <v>7</v>
      </c>
      <c r="L49" s="13" t="s">
        <v>8</v>
      </c>
      <c r="M49" s="13" t="s">
        <v>9</v>
      </c>
      <c r="N49" s="12" t="s">
        <v>7</v>
      </c>
      <c r="O49" s="13" t="s">
        <v>8</v>
      </c>
      <c r="P49" s="13" t="s">
        <v>9</v>
      </c>
      <c r="Q49" s="12" t="s">
        <v>7</v>
      </c>
      <c r="R49" s="13" t="s">
        <v>8</v>
      </c>
      <c r="S49" s="13" t="s">
        <v>9</v>
      </c>
      <c r="T49" s="26"/>
      <c r="U49" s="25"/>
      <c r="V49" s="25"/>
    </row>
    <row r="50" spans="1:22" ht="18.75" x14ac:dyDescent="0.3">
      <c r="A50" s="23" t="s">
        <v>21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</row>
    <row r="51" spans="1:22" x14ac:dyDescent="0.25">
      <c r="A51" s="5" t="s">
        <v>22</v>
      </c>
      <c r="B51" s="9">
        <f>SUM(C51:D51)</f>
        <v>0</v>
      </c>
      <c r="C51" s="9">
        <v>0</v>
      </c>
      <c r="D51" s="9">
        <v>0</v>
      </c>
      <c r="E51" s="9">
        <f>SUM(F51:G51)</f>
        <v>0</v>
      </c>
      <c r="F51" s="9">
        <v>0</v>
      </c>
      <c r="G51" s="9">
        <v>0</v>
      </c>
      <c r="H51" s="9">
        <f>SUM(I51:J51)</f>
        <v>1</v>
      </c>
      <c r="I51" s="9">
        <v>0</v>
      </c>
      <c r="J51" s="9">
        <v>1</v>
      </c>
      <c r="K51" s="9">
        <f>SUM(L51:M51)</f>
        <v>28</v>
      </c>
      <c r="L51" s="9">
        <v>0</v>
      </c>
      <c r="M51" s="9">
        <v>28</v>
      </c>
      <c r="N51" s="9">
        <f>SUM(O51:P51)</f>
        <v>0</v>
      </c>
      <c r="O51" s="9">
        <v>0</v>
      </c>
      <c r="P51" s="9">
        <v>0</v>
      </c>
      <c r="Q51" s="9">
        <f>SUM(R51:S51)</f>
        <v>0</v>
      </c>
      <c r="R51" s="9">
        <v>0</v>
      </c>
      <c r="S51" s="9">
        <v>0</v>
      </c>
      <c r="T51" s="20">
        <f>B51+E51+H51+K51+N51+Q51</f>
        <v>29</v>
      </c>
      <c r="U51" s="20">
        <f t="shared" ref="U51:V51" si="66">C51+F51+I51+L51+O51+R51</f>
        <v>0</v>
      </c>
      <c r="V51" s="20">
        <f t="shared" si="66"/>
        <v>29</v>
      </c>
    </row>
    <row r="52" spans="1:22" x14ac:dyDescent="0.25">
      <c r="A52" s="5" t="s">
        <v>23</v>
      </c>
      <c r="B52" s="9">
        <f>SUM(C52:D52)</f>
        <v>185</v>
      </c>
      <c r="C52" s="9">
        <v>3</v>
      </c>
      <c r="D52" s="9">
        <v>182</v>
      </c>
      <c r="E52" s="9">
        <f>SUM(F52:G52)</f>
        <v>109</v>
      </c>
      <c r="F52" s="9">
        <v>9</v>
      </c>
      <c r="G52" s="9">
        <v>100</v>
      </c>
      <c r="H52" s="9">
        <f>SUM(I52:J52)</f>
        <v>111</v>
      </c>
      <c r="I52" s="9">
        <v>11</v>
      </c>
      <c r="J52" s="9">
        <v>100</v>
      </c>
      <c r="K52" s="9">
        <f>SUM(L52:M52)</f>
        <v>0</v>
      </c>
      <c r="L52" s="9">
        <v>0</v>
      </c>
      <c r="M52" s="9">
        <v>0</v>
      </c>
      <c r="N52" s="9">
        <f t="shared" ref="N52" si="67">SUM(O52:P52)</f>
        <v>0</v>
      </c>
      <c r="O52" s="9">
        <v>0</v>
      </c>
      <c r="P52" s="9">
        <v>0</v>
      </c>
      <c r="Q52" s="9">
        <f t="shared" ref="Q52" si="68">SUM(R52:S52)</f>
        <v>0</v>
      </c>
      <c r="R52" s="9">
        <v>0</v>
      </c>
      <c r="S52" s="9">
        <v>0</v>
      </c>
      <c r="T52" s="20">
        <f>B52+E52+H52+K52+N52+Q52</f>
        <v>405</v>
      </c>
      <c r="U52" s="20">
        <f t="shared" ref="U52" si="69">C52+F52+I52+L52+O52+R52</f>
        <v>23</v>
      </c>
      <c r="V52" s="20">
        <f t="shared" ref="V52" si="70">D52+G52+J52+M52+P52+S52</f>
        <v>382</v>
      </c>
    </row>
    <row r="53" spans="1:22" x14ac:dyDescent="0.25">
      <c r="A53" s="4" t="s">
        <v>10</v>
      </c>
      <c r="B53" s="4">
        <f>SUM(B51:B52)</f>
        <v>185</v>
      </c>
      <c r="C53" s="4">
        <f t="shared" ref="C53:S53" si="71">SUM(C51:C52)</f>
        <v>3</v>
      </c>
      <c r="D53" s="4">
        <f t="shared" si="71"/>
        <v>182</v>
      </c>
      <c r="E53" s="4">
        <f t="shared" si="71"/>
        <v>109</v>
      </c>
      <c r="F53" s="4">
        <f t="shared" si="71"/>
        <v>9</v>
      </c>
      <c r="G53" s="4">
        <f t="shared" si="71"/>
        <v>100</v>
      </c>
      <c r="H53" s="4">
        <f t="shared" si="71"/>
        <v>112</v>
      </c>
      <c r="I53" s="4">
        <f t="shared" si="71"/>
        <v>11</v>
      </c>
      <c r="J53" s="4">
        <f t="shared" si="71"/>
        <v>101</v>
      </c>
      <c r="K53" s="4">
        <f t="shared" si="71"/>
        <v>28</v>
      </c>
      <c r="L53" s="4">
        <f t="shared" si="71"/>
        <v>0</v>
      </c>
      <c r="M53" s="4">
        <f t="shared" si="71"/>
        <v>28</v>
      </c>
      <c r="N53" s="4">
        <f t="shared" si="71"/>
        <v>0</v>
      </c>
      <c r="O53" s="4">
        <f t="shared" si="71"/>
        <v>0</v>
      </c>
      <c r="P53" s="4">
        <f t="shared" si="71"/>
        <v>0</v>
      </c>
      <c r="Q53" s="4">
        <f t="shared" si="71"/>
        <v>0</v>
      </c>
      <c r="R53" s="4">
        <f t="shared" si="71"/>
        <v>0</v>
      </c>
      <c r="S53" s="4">
        <f t="shared" si="71"/>
        <v>0</v>
      </c>
      <c r="T53" s="4">
        <f>SUM(T51:T52)</f>
        <v>434</v>
      </c>
      <c r="U53" s="4">
        <f t="shared" ref="U53:V53" si="72">SUM(U51:U52)</f>
        <v>23</v>
      </c>
      <c r="V53" s="4">
        <f t="shared" si="72"/>
        <v>411</v>
      </c>
    </row>
    <row r="55" spans="1:22" x14ac:dyDescent="0.25">
      <c r="A55" s="26" t="s">
        <v>1</v>
      </c>
      <c r="B55" s="26" t="s">
        <v>2</v>
      </c>
      <c r="C55" s="26"/>
      <c r="D55" s="26"/>
      <c r="E55" s="26" t="s">
        <v>3</v>
      </c>
      <c r="F55" s="26"/>
      <c r="G55" s="26"/>
      <c r="H55" s="26" t="s">
        <v>4</v>
      </c>
      <c r="I55" s="26"/>
      <c r="J55" s="26"/>
      <c r="K55" s="26" t="s">
        <v>5</v>
      </c>
      <c r="L55" s="26"/>
      <c r="M55" s="26"/>
      <c r="N55" s="26" t="s">
        <v>6</v>
      </c>
      <c r="O55" s="26"/>
      <c r="P55" s="26"/>
      <c r="Q55" s="26" t="s">
        <v>39</v>
      </c>
      <c r="R55" s="26"/>
      <c r="S55" s="26"/>
      <c r="T55" s="26" t="s">
        <v>7</v>
      </c>
      <c r="U55" s="25" t="s">
        <v>8</v>
      </c>
      <c r="V55" s="25" t="s">
        <v>9</v>
      </c>
    </row>
    <row r="56" spans="1:22" ht="45" x14ac:dyDescent="0.25">
      <c r="A56" s="26"/>
      <c r="B56" s="12" t="s">
        <v>7</v>
      </c>
      <c r="C56" s="13" t="s">
        <v>8</v>
      </c>
      <c r="D56" s="13" t="s">
        <v>9</v>
      </c>
      <c r="E56" s="12" t="s">
        <v>7</v>
      </c>
      <c r="F56" s="13" t="s">
        <v>8</v>
      </c>
      <c r="G56" s="13" t="s">
        <v>9</v>
      </c>
      <c r="H56" s="12" t="s">
        <v>7</v>
      </c>
      <c r="I56" s="13" t="s">
        <v>8</v>
      </c>
      <c r="J56" s="13" t="s">
        <v>9</v>
      </c>
      <c r="K56" s="12" t="s">
        <v>7</v>
      </c>
      <c r="L56" s="13" t="s">
        <v>8</v>
      </c>
      <c r="M56" s="13" t="s">
        <v>9</v>
      </c>
      <c r="N56" s="12" t="s">
        <v>7</v>
      </c>
      <c r="O56" s="13" t="s">
        <v>8</v>
      </c>
      <c r="P56" s="13" t="s">
        <v>9</v>
      </c>
      <c r="Q56" s="12" t="s">
        <v>7</v>
      </c>
      <c r="R56" s="13" t="s">
        <v>8</v>
      </c>
      <c r="S56" s="13" t="s">
        <v>9</v>
      </c>
      <c r="T56" s="26"/>
      <c r="U56" s="25"/>
      <c r="V56" s="25"/>
    </row>
    <row r="57" spans="1:22" ht="18.75" x14ac:dyDescent="0.3">
      <c r="A57" s="23" t="s">
        <v>24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</row>
    <row r="58" spans="1:22" x14ac:dyDescent="0.25">
      <c r="A58" s="19" t="s">
        <v>35</v>
      </c>
      <c r="B58" s="9">
        <f t="shared" ref="B58" si="73">SUM(C58:D58)</f>
        <v>30</v>
      </c>
      <c r="C58" s="9">
        <v>0</v>
      </c>
      <c r="D58" s="9">
        <v>30</v>
      </c>
      <c r="E58" s="9">
        <f t="shared" ref="E58" si="74">SUM(F58:G58)</f>
        <v>29</v>
      </c>
      <c r="F58" s="9">
        <v>0</v>
      </c>
      <c r="G58" s="9">
        <v>29</v>
      </c>
      <c r="H58" s="9">
        <f t="shared" ref="H58" si="75">SUM(I58:J58)</f>
        <v>21</v>
      </c>
      <c r="I58" s="9">
        <v>0</v>
      </c>
      <c r="J58" s="9">
        <v>21</v>
      </c>
      <c r="K58" s="9">
        <f t="shared" ref="K58" si="76">SUM(L58:M58)</f>
        <v>0</v>
      </c>
      <c r="L58" s="9">
        <v>0</v>
      </c>
      <c r="M58" s="9">
        <v>0</v>
      </c>
      <c r="N58" s="9">
        <f t="shared" ref="N58" si="77">SUM(O58:P58)</f>
        <v>0</v>
      </c>
      <c r="O58" s="9">
        <v>0</v>
      </c>
      <c r="P58" s="9">
        <v>0</v>
      </c>
      <c r="Q58" s="9">
        <f>SUM(R58:S58)</f>
        <v>0</v>
      </c>
      <c r="R58" s="9">
        <v>0</v>
      </c>
      <c r="S58" s="9">
        <v>0</v>
      </c>
      <c r="T58" s="20">
        <f>B58+E58+H58+K58+N58+Q58</f>
        <v>80</v>
      </c>
      <c r="U58" s="20">
        <f t="shared" ref="U58" si="78">C58+F58+I58+L58+O58+R58</f>
        <v>0</v>
      </c>
      <c r="V58" s="20">
        <f t="shared" ref="V58" si="79">D58+G58+J58+M58+P58+S58</f>
        <v>80</v>
      </c>
    </row>
    <row r="59" spans="1:22" x14ac:dyDescent="0.25">
      <c r="A59" s="4" t="s">
        <v>10</v>
      </c>
      <c r="B59" s="4">
        <f t="shared" ref="B59:V59" si="80">SUM(B58:B58)</f>
        <v>30</v>
      </c>
      <c r="C59" s="4">
        <f t="shared" si="80"/>
        <v>0</v>
      </c>
      <c r="D59" s="4">
        <f t="shared" si="80"/>
        <v>30</v>
      </c>
      <c r="E59" s="4">
        <f t="shared" si="80"/>
        <v>29</v>
      </c>
      <c r="F59" s="4">
        <f t="shared" si="80"/>
        <v>0</v>
      </c>
      <c r="G59" s="4">
        <f t="shared" si="80"/>
        <v>29</v>
      </c>
      <c r="H59" s="4">
        <f t="shared" si="80"/>
        <v>21</v>
      </c>
      <c r="I59" s="4">
        <f t="shared" si="80"/>
        <v>0</v>
      </c>
      <c r="J59" s="4">
        <f t="shared" si="80"/>
        <v>21</v>
      </c>
      <c r="K59" s="4">
        <f t="shared" si="80"/>
        <v>0</v>
      </c>
      <c r="L59" s="4">
        <f t="shared" si="80"/>
        <v>0</v>
      </c>
      <c r="M59" s="4">
        <f t="shared" si="80"/>
        <v>0</v>
      </c>
      <c r="N59" s="4">
        <f t="shared" si="80"/>
        <v>0</v>
      </c>
      <c r="O59" s="4">
        <f t="shared" si="80"/>
        <v>0</v>
      </c>
      <c r="P59" s="4">
        <f t="shared" si="80"/>
        <v>0</v>
      </c>
      <c r="Q59" s="4">
        <f t="shared" si="80"/>
        <v>0</v>
      </c>
      <c r="R59" s="4">
        <f t="shared" si="80"/>
        <v>0</v>
      </c>
      <c r="S59" s="4">
        <f t="shared" si="80"/>
        <v>0</v>
      </c>
      <c r="T59" s="4">
        <f t="shared" si="80"/>
        <v>80</v>
      </c>
      <c r="U59" s="4">
        <f t="shared" si="80"/>
        <v>0</v>
      </c>
      <c r="V59" s="4">
        <f t="shared" si="80"/>
        <v>80</v>
      </c>
    </row>
    <row r="60" spans="1:22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ht="18.75" x14ac:dyDescent="0.3">
      <c r="A61" s="23" t="s">
        <v>67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</row>
    <row r="62" spans="1:22" x14ac:dyDescent="0.25">
      <c r="A62" s="5" t="s">
        <v>56</v>
      </c>
      <c r="B62" s="9">
        <f>SUM(C62:D62)</f>
        <v>25</v>
      </c>
      <c r="C62" s="15">
        <v>0</v>
      </c>
      <c r="D62" s="15">
        <v>25</v>
      </c>
      <c r="E62" s="9">
        <f>SUM(F62:G62)</f>
        <v>8</v>
      </c>
      <c r="F62" s="15">
        <v>0</v>
      </c>
      <c r="G62" s="15">
        <v>8</v>
      </c>
      <c r="H62" s="9">
        <f>SUM(I62:J62)</f>
        <v>6</v>
      </c>
      <c r="I62" s="15">
        <v>0</v>
      </c>
      <c r="J62" s="15">
        <v>6</v>
      </c>
      <c r="K62" s="9">
        <f>SUM(L62:M62)</f>
        <v>0</v>
      </c>
      <c r="L62" s="15">
        <v>0</v>
      </c>
      <c r="M62" s="15">
        <v>0</v>
      </c>
      <c r="N62" s="9">
        <f>SUM(O62:P62)</f>
        <v>0</v>
      </c>
      <c r="O62" s="15">
        <v>0</v>
      </c>
      <c r="P62" s="15">
        <v>0</v>
      </c>
      <c r="Q62" s="9">
        <f>SUM(R62:S62)</f>
        <v>0</v>
      </c>
      <c r="R62" s="15">
        <v>0</v>
      </c>
      <c r="S62" s="15">
        <v>0</v>
      </c>
      <c r="T62" s="20">
        <f>B62+E62+H62+K62+N62+Q62</f>
        <v>39</v>
      </c>
      <c r="U62" s="20">
        <f t="shared" ref="U62" si="81">C62+F62+I62+L62+O62+R62</f>
        <v>0</v>
      </c>
      <c r="V62" s="20">
        <f t="shared" ref="V62" si="82">D62+G62+J62+M62+P62+S62</f>
        <v>39</v>
      </c>
    </row>
    <row r="63" spans="1:22" x14ac:dyDescent="0.25">
      <c r="A63" s="4" t="s">
        <v>10</v>
      </c>
      <c r="B63" s="4">
        <f t="shared" ref="B63:S63" si="83">SUM(B62)</f>
        <v>25</v>
      </c>
      <c r="C63" s="4">
        <f t="shared" si="83"/>
        <v>0</v>
      </c>
      <c r="D63" s="4">
        <f t="shared" si="83"/>
        <v>25</v>
      </c>
      <c r="E63" s="4">
        <f t="shared" si="83"/>
        <v>8</v>
      </c>
      <c r="F63" s="4">
        <f t="shared" si="83"/>
        <v>0</v>
      </c>
      <c r="G63" s="4">
        <f t="shared" si="83"/>
        <v>8</v>
      </c>
      <c r="H63" s="4">
        <f t="shared" si="83"/>
        <v>6</v>
      </c>
      <c r="I63" s="4">
        <f t="shared" si="83"/>
        <v>0</v>
      </c>
      <c r="J63" s="4">
        <f t="shared" si="83"/>
        <v>6</v>
      </c>
      <c r="K63" s="4">
        <f t="shared" si="83"/>
        <v>0</v>
      </c>
      <c r="L63" s="4">
        <f t="shared" si="83"/>
        <v>0</v>
      </c>
      <c r="M63" s="4">
        <f t="shared" si="83"/>
        <v>0</v>
      </c>
      <c r="N63" s="4">
        <f t="shared" si="83"/>
        <v>0</v>
      </c>
      <c r="O63" s="4">
        <f t="shared" si="83"/>
        <v>0</v>
      </c>
      <c r="P63" s="4">
        <f t="shared" si="83"/>
        <v>0</v>
      </c>
      <c r="Q63" s="4">
        <f t="shared" si="83"/>
        <v>0</v>
      </c>
      <c r="R63" s="4">
        <f t="shared" si="83"/>
        <v>0</v>
      </c>
      <c r="S63" s="4">
        <f t="shared" si="83"/>
        <v>0</v>
      </c>
      <c r="T63" s="4">
        <f>SUM(T62:T62)</f>
        <v>39</v>
      </c>
      <c r="U63" s="4">
        <f>SUM(U62:U62)</f>
        <v>0</v>
      </c>
      <c r="V63" s="4">
        <f>SUM(V62:V62)</f>
        <v>39</v>
      </c>
    </row>
    <row r="64" spans="1:22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x14ac:dyDescent="0.25">
      <c r="A65" s="26" t="s">
        <v>1</v>
      </c>
      <c r="B65" s="26" t="s">
        <v>2</v>
      </c>
      <c r="C65" s="26"/>
      <c r="D65" s="26"/>
      <c r="E65" s="26" t="s">
        <v>3</v>
      </c>
      <c r="F65" s="26"/>
      <c r="G65" s="26"/>
      <c r="H65" s="26" t="s">
        <v>4</v>
      </c>
      <c r="I65" s="26"/>
      <c r="J65" s="26"/>
      <c r="K65" s="26" t="s">
        <v>5</v>
      </c>
      <c r="L65" s="26"/>
      <c r="M65" s="26"/>
      <c r="N65" s="26" t="s">
        <v>6</v>
      </c>
      <c r="O65" s="26"/>
      <c r="P65" s="26"/>
      <c r="Q65" s="26" t="s">
        <v>39</v>
      </c>
      <c r="R65" s="26"/>
      <c r="S65" s="26"/>
      <c r="T65" s="26" t="s">
        <v>7</v>
      </c>
      <c r="U65" s="25" t="s">
        <v>8</v>
      </c>
      <c r="V65" s="25" t="s">
        <v>9</v>
      </c>
    </row>
    <row r="66" spans="1:22" ht="45" x14ac:dyDescent="0.25">
      <c r="A66" s="26"/>
      <c r="B66" s="12" t="s">
        <v>7</v>
      </c>
      <c r="C66" s="13" t="s">
        <v>8</v>
      </c>
      <c r="D66" s="13" t="s">
        <v>9</v>
      </c>
      <c r="E66" s="12" t="s">
        <v>7</v>
      </c>
      <c r="F66" s="13" t="s">
        <v>8</v>
      </c>
      <c r="G66" s="13" t="s">
        <v>9</v>
      </c>
      <c r="H66" s="12" t="s">
        <v>7</v>
      </c>
      <c r="I66" s="13" t="s">
        <v>8</v>
      </c>
      <c r="J66" s="13" t="s">
        <v>9</v>
      </c>
      <c r="K66" s="12" t="s">
        <v>7</v>
      </c>
      <c r="L66" s="13" t="s">
        <v>8</v>
      </c>
      <c r="M66" s="13" t="s">
        <v>9</v>
      </c>
      <c r="N66" s="12" t="s">
        <v>7</v>
      </c>
      <c r="O66" s="13" t="s">
        <v>8</v>
      </c>
      <c r="P66" s="13" t="s">
        <v>9</v>
      </c>
      <c r="Q66" s="12" t="s">
        <v>7</v>
      </c>
      <c r="R66" s="13" t="s">
        <v>8</v>
      </c>
      <c r="S66" s="13" t="s">
        <v>9</v>
      </c>
      <c r="T66" s="26"/>
      <c r="U66" s="25"/>
      <c r="V66" s="25"/>
    </row>
    <row r="67" spans="1:22" ht="18.75" x14ac:dyDescent="0.3">
      <c r="A67" s="23" t="s">
        <v>53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</row>
    <row r="68" spans="1:22" x14ac:dyDescent="0.25">
      <c r="A68" s="2" t="s">
        <v>25</v>
      </c>
      <c r="B68" s="16">
        <f>SUM(C68:D68)</f>
        <v>0</v>
      </c>
      <c r="C68" s="16"/>
      <c r="D68" s="16"/>
      <c r="E68" s="16">
        <f>SUM(F68:G68)</f>
        <v>0</v>
      </c>
      <c r="F68" s="16"/>
      <c r="G68" s="16"/>
      <c r="H68" s="9">
        <f>SUM(I68:J68)</f>
        <v>0</v>
      </c>
      <c r="I68" s="9"/>
      <c r="J68" s="9"/>
      <c r="K68" s="9">
        <f>SUM(L68:M68)</f>
        <v>0</v>
      </c>
      <c r="L68" s="9"/>
      <c r="M68" s="9"/>
      <c r="N68" s="9">
        <f>SUM(O68:P68)</f>
        <v>3</v>
      </c>
      <c r="O68" s="9">
        <v>0</v>
      </c>
      <c r="P68" s="9">
        <v>3</v>
      </c>
      <c r="Q68" s="9">
        <f>SUM(R68:S68)</f>
        <v>0</v>
      </c>
      <c r="R68" s="9">
        <v>0</v>
      </c>
      <c r="S68" s="9">
        <v>0</v>
      </c>
      <c r="T68" s="20">
        <f>B68+E68+H68+K68+N68+Q68</f>
        <v>3</v>
      </c>
      <c r="U68" s="20">
        <f t="shared" ref="U68:V68" si="84">C68+F68+I68+L68+O68+R68</f>
        <v>0</v>
      </c>
      <c r="V68" s="20">
        <f t="shared" si="84"/>
        <v>3</v>
      </c>
    </row>
    <row r="69" spans="1:22" x14ac:dyDescent="0.25">
      <c r="A69" s="2" t="s">
        <v>57</v>
      </c>
      <c r="B69" s="16">
        <f t="shared" ref="B69:B75" si="85">SUM(C69:D69)</f>
        <v>15</v>
      </c>
      <c r="C69" s="16">
        <v>0</v>
      </c>
      <c r="D69" s="16">
        <v>15</v>
      </c>
      <c r="E69" s="16">
        <f t="shared" ref="E69:E75" si="86">SUM(F69:G69)</f>
        <v>1</v>
      </c>
      <c r="F69" s="16">
        <v>0</v>
      </c>
      <c r="G69" s="16">
        <v>1</v>
      </c>
      <c r="H69" s="9">
        <f t="shared" ref="H69:H75" si="87">SUM(I69:J69)</f>
        <v>5</v>
      </c>
      <c r="I69" s="9">
        <v>0</v>
      </c>
      <c r="J69" s="9">
        <v>5</v>
      </c>
      <c r="K69" s="9">
        <f t="shared" ref="K69:K75" si="88">SUM(L69:M69)</f>
        <v>0</v>
      </c>
      <c r="L69" s="9">
        <v>0</v>
      </c>
      <c r="M69" s="9">
        <v>0</v>
      </c>
      <c r="N69" s="9">
        <f t="shared" ref="N69:N75" si="89">SUM(O69:P69)</f>
        <v>0</v>
      </c>
      <c r="O69" s="9">
        <v>0</v>
      </c>
      <c r="P69" s="9">
        <v>0</v>
      </c>
      <c r="Q69" s="9">
        <f>SUM(R69:S69)</f>
        <v>0</v>
      </c>
      <c r="R69" s="9">
        <v>0</v>
      </c>
      <c r="S69" s="9">
        <v>0</v>
      </c>
      <c r="T69" s="20">
        <f t="shared" ref="T69:T75" si="90">B69+E69+H69+K69+N69+Q69</f>
        <v>21</v>
      </c>
      <c r="U69" s="20">
        <f t="shared" ref="U69:U75" si="91">C69+F69+I69+L69+O69+R69</f>
        <v>0</v>
      </c>
      <c r="V69" s="20">
        <f t="shared" ref="V69:V75" si="92">D69+G69+J69+M69+P69+S69</f>
        <v>21</v>
      </c>
    </row>
    <row r="70" spans="1:22" ht="30" x14ac:dyDescent="0.25">
      <c r="A70" s="2" t="s">
        <v>16</v>
      </c>
      <c r="B70" s="16">
        <f t="shared" si="85"/>
        <v>82</v>
      </c>
      <c r="C70" s="16">
        <v>6</v>
      </c>
      <c r="D70" s="16">
        <v>76</v>
      </c>
      <c r="E70" s="16">
        <f t="shared" si="86"/>
        <v>56</v>
      </c>
      <c r="F70" s="16">
        <v>7</v>
      </c>
      <c r="G70" s="16">
        <v>49</v>
      </c>
      <c r="H70" s="9">
        <f t="shared" si="87"/>
        <v>45</v>
      </c>
      <c r="I70" s="9">
        <v>6</v>
      </c>
      <c r="J70" s="9">
        <v>39</v>
      </c>
      <c r="K70" s="9">
        <f t="shared" si="88"/>
        <v>40</v>
      </c>
      <c r="L70" s="9">
        <v>7</v>
      </c>
      <c r="M70" s="9">
        <v>33</v>
      </c>
      <c r="N70" s="9">
        <f t="shared" si="89"/>
        <v>2</v>
      </c>
      <c r="O70" s="9">
        <v>0</v>
      </c>
      <c r="P70" s="9">
        <v>2</v>
      </c>
      <c r="Q70" s="9">
        <f t="shared" ref="Q70:Q75" si="93">SUM(R70:S70)</f>
        <v>0</v>
      </c>
      <c r="R70" s="9">
        <v>0</v>
      </c>
      <c r="S70" s="9">
        <v>0</v>
      </c>
      <c r="T70" s="20">
        <f t="shared" si="90"/>
        <v>225</v>
      </c>
      <c r="U70" s="20">
        <f t="shared" si="91"/>
        <v>26</v>
      </c>
      <c r="V70" s="20">
        <f t="shared" si="92"/>
        <v>199</v>
      </c>
    </row>
    <row r="71" spans="1:22" x14ac:dyDescent="0.25">
      <c r="A71" s="2" t="s">
        <v>58</v>
      </c>
      <c r="B71" s="16">
        <f t="shared" si="85"/>
        <v>0</v>
      </c>
      <c r="C71" s="16">
        <v>0</v>
      </c>
      <c r="D71" s="16">
        <v>0</v>
      </c>
      <c r="E71" s="16">
        <f t="shared" si="86"/>
        <v>0</v>
      </c>
      <c r="F71" s="16">
        <v>0</v>
      </c>
      <c r="G71" s="16">
        <v>0</v>
      </c>
      <c r="H71" s="9">
        <f t="shared" si="87"/>
        <v>15</v>
      </c>
      <c r="I71" s="9">
        <v>7</v>
      </c>
      <c r="J71" s="9">
        <v>8</v>
      </c>
      <c r="K71" s="9">
        <f t="shared" si="88"/>
        <v>0</v>
      </c>
      <c r="L71" s="9">
        <v>0</v>
      </c>
      <c r="M71" s="9">
        <v>0</v>
      </c>
      <c r="N71" s="9">
        <f t="shared" si="89"/>
        <v>0</v>
      </c>
      <c r="O71" s="9">
        <v>0</v>
      </c>
      <c r="P71" s="9">
        <v>0</v>
      </c>
      <c r="Q71" s="9">
        <f t="shared" si="93"/>
        <v>0</v>
      </c>
      <c r="R71" s="9">
        <v>0</v>
      </c>
      <c r="S71" s="9">
        <v>0</v>
      </c>
      <c r="T71" s="20">
        <f t="shared" si="90"/>
        <v>15</v>
      </c>
      <c r="U71" s="20">
        <f t="shared" si="91"/>
        <v>7</v>
      </c>
      <c r="V71" s="20">
        <f t="shared" si="92"/>
        <v>8</v>
      </c>
    </row>
    <row r="72" spans="1:22" x14ac:dyDescent="0.25">
      <c r="A72" s="2" t="s">
        <v>26</v>
      </c>
      <c r="B72" s="16">
        <f t="shared" si="85"/>
        <v>27</v>
      </c>
      <c r="C72" s="16">
        <v>0</v>
      </c>
      <c r="D72" s="16">
        <v>27</v>
      </c>
      <c r="E72" s="16">
        <f t="shared" si="86"/>
        <v>14</v>
      </c>
      <c r="F72" s="16">
        <v>0</v>
      </c>
      <c r="G72" s="16">
        <v>14</v>
      </c>
      <c r="H72" s="9">
        <f t="shared" si="87"/>
        <v>0</v>
      </c>
      <c r="I72" s="9">
        <v>0</v>
      </c>
      <c r="J72" s="9">
        <v>0</v>
      </c>
      <c r="K72" s="9">
        <f t="shared" si="88"/>
        <v>10</v>
      </c>
      <c r="L72" s="9">
        <v>5</v>
      </c>
      <c r="M72" s="9">
        <v>5</v>
      </c>
      <c r="N72" s="9">
        <f t="shared" si="89"/>
        <v>17</v>
      </c>
      <c r="O72" s="9">
        <v>0</v>
      </c>
      <c r="P72" s="9">
        <v>17</v>
      </c>
      <c r="Q72" s="9">
        <f t="shared" si="93"/>
        <v>0</v>
      </c>
      <c r="R72" s="9">
        <v>0</v>
      </c>
      <c r="S72" s="9">
        <v>0</v>
      </c>
      <c r="T72" s="20">
        <f t="shared" si="90"/>
        <v>68</v>
      </c>
      <c r="U72" s="20">
        <f t="shared" si="91"/>
        <v>5</v>
      </c>
      <c r="V72" s="20">
        <f t="shared" si="92"/>
        <v>63</v>
      </c>
    </row>
    <row r="73" spans="1:22" x14ac:dyDescent="0.25">
      <c r="A73" s="2" t="s">
        <v>62</v>
      </c>
      <c r="B73" s="16">
        <f t="shared" si="85"/>
        <v>30</v>
      </c>
      <c r="C73" s="16">
        <v>0</v>
      </c>
      <c r="D73" s="16">
        <v>30</v>
      </c>
      <c r="E73" s="16">
        <f t="shared" si="86"/>
        <v>15</v>
      </c>
      <c r="F73" s="16">
        <v>0</v>
      </c>
      <c r="G73" s="16">
        <v>15</v>
      </c>
      <c r="H73" s="9">
        <f t="shared" si="87"/>
        <v>0</v>
      </c>
      <c r="I73" s="9">
        <v>0</v>
      </c>
      <c r="J73" s="9">
        <v>0</v>
      </c>
      <c r="K73" s="9">
        <f t="shared" si="88"/>
        <v>0</v>
      </c>
      <c r="L73" s="9">
        <v>0</v>
      </c>
      <c r="M73" s="9">
        <v>0</v>
      </c>
      <c r="N73" s="9">
        <f t="shared" si="89"/>
        <v>0</v>
      </c>
      <c r="O73" s="9">
        <v>0</v>
      </c>
      <c r="P73" s="9">
        <v>0</v>
      </c>
      <c r="Q73" s="9">
        <f t="shared" si="93"/>
        <v>0</v>
      </c>
      <c r="R73" s="9">
        <v>0</v>
      </c>
      <c r="S73" s="9">
        <v>0</v>
      </c>
      <c r="T73" s="20">
        <f t="shared" si="90"/>
        <v>45</v>
      </c>
      <c r="U73" s="20">
        <f t="shared" si="91"/>
        <v>0</v>
      </c>
      <c r="V73" s="20">
        <f t="shared" si="92"/>
        <v>45</v>
      </c>
    </row>
    <row r="74" spans="1:22" x14ac:dyDescent="0.25">
      <c r="A74" s="2" t="s">
        <v>63</v>
      </c>
      <c r="B74" s="16">
        <f t="shared" si="85"/>
        <v>30</v>
      </c>
      <c r="C74" s="16">
        <v>3</v>
      </c>
      <c r="D74" s="16">
        <v>27</v>
      </c>
      <c r="E74" s="16">
        <f t="shared" si="86"/>
        <v>30</v>
      </c>
      <c r="F74" s="16">
        <v>22</v>
      </c>
      <c r="G74" s="16">
        <v>8</v>
      </c>
      <c r="H74" s="9">
        <f t="shared" si="87"/>
        <v>0</v>
      </c>
      <c r="I74" s="9">
        <v>0</v>
      </c>
      <c r="J74" s="9">
        <v>0</v>
      </c>
      <c r="K74" s="9">
        <f t="shared" si="88"/>
        <v>0</v>
      </c>
      <c r="L74" s="9">
        <v>0</v>
      </c>
      <c r="M74" s="9">
        <v>0</v>
      </c>
      <c r="N74" s="9">
        <f t="shared" si="89"/>
        <v>0</v>
      </c>
      <c r="O74" s="9">
        <v>0</v>
      </c>
      <c r="P74" s="9">
        <v>0</v>
      </c>
      <c r="Q74" s="9">
        <f t="shared" si="93"/>
        <v>0</v>
      </c>
      <c r="R74" s="9">
        <v>0</v>
      </c>
      <c r="S74" s="9">
        <v>0</v>
      </c>
      <c r="T74" s="20">
        <f t="shared" si="90"/>
        <v>60</v>
      </c>
      <c r="U74" s="20">
        <f t="shared" si="91"/>
        <v>25</v>
      </c>
      <c r="V74" s="20">
        <f t="shared" si="92"/>
        <v>35</v>
      </c>
    </row>
    <row r="75" spans="1:22" x14ac:dyDescent="0.25">
      <c r="A75" s="6" t="s">
        <v>27</v>
      </c>
      <c r="B75" s="16">
        <f t="shared" si="85"/>
        <v>25</v>
      </c>
      <c r="C75" s="10">
        <v>0</v>
      </c>
      <c r="D75" s="10">
        <v>25</v>
      </c>
      <c r="E75" s="16">
        <f t="shared" si="86"/>
        <v>0</v>
      </c>
      <c r="F75" s="10">
        <v>0</v>
      </c>
      <c r="G75" s="10">
        <v>0</v>
      </c>
      <c r="H75" s="9">
        <f t="shared" si="87"/>
        <v>0</v>
      </c>
      <c r="I75" s="21">
        <v>0</v>
      </c>
      <c r="J75" s="21">
        <v>0</v>
      </c>
      <c r="K75" s="9">
        <f t="shared" si="88"/>
        <v>6</v>
      </c>
      <c r="L75" s="21">
        <v>4</v>
      </c>
      <c r="M75" s="21">
        <v>2</v>
      </c>
      <c r="N75" s="9">
        <f t="shared" si="89"/>
        <v>0</v>
      </c>
      <c r="O75" s="21">
        <v>0</v>
      </c>
      <c r="P75" s="21">
        <v>0</v>
      </c>
      <c r="Q75" s="21">
        <f t="shared" si="93"/>
        <v>0</v>
      </c>
      <c r="R75" s="21">
        <v>0</v>
      </c>
      <c r="S75" s="21">
        <v>0</v>
      </c>
      <c r="T75" s="20">
        <f t="shared" si="90"/>
        <v>31</v>
      </c>
      <c r="U75" s="20">
        <f t="shared" si="91"/>
        <v>4</v>
      </c>
      <c r="V75" s="20">
        <f t="shared" si="92"/>
        <v>27</v>
      </c>
    </row>
    <row r="76" spans="1:22" x14ac:dyDescent="0.25">
      <c r="A76" s="4" t="s">
        <v>10</v>
      </c>
      <c r="B76" s="4">
        <f t="shared" ref="B76:S76" si="94">SUM(B68:B75)</f>
        <v>209</v>
      </c>
      <c r="C76" s="4">
        <f t="shared" si="94"/>
        <v>9</v>
      </c>
      <c r="D76" s="4">
        <f t="shared" si="94"/>
        <v>200</v>
      </c>
      <c r="E76" s="4">
        <f t="shared" si="94"/>
        <v>116</v>
      </c>
      <c r="F76" s="4">
        <f t="shared" si="94"/>
        <v>29</v>
      </c>
      <c r="G76" s="4">
        <f t="shared" si="94"/>
        <v>87</v>
      </c>
      <c r="H76" s="4">
        <f t="shared" si="94"/>
        <v>65</v>
      </c>
      <c r="I76" s="4">
        <f t="shared" si="94"/>
        <v>13</v>
      </c>
      <c r="J76" s="4">
        <f t="shared" si="94"/>
        <v>52</v>
      </c>
      <c r="K76" s="4">
        <f t="shared" si="94"/>
        <v>56</v>
      </c>
      <c r="L76" s="4">
        <f t="shared" si="94"/>
        <v>16</v>
      </c>
      <c r="M76" s="4">
        <f t="shared" si="94"/>
        <v>40</v>
      </c>
      <c r="N76" s="4">
        <f t="shared" si="94"/>
        <v>22</v>
      </c>
      <c r="O76" s="4">
        <f t="shared" si="94"/>
        <v>0</v>
      </c>
      <c r="P76" s="4">
        <f t="shared" si="94"/>
        <v>22</v>
      </c>
      <c r="Q76" s="4">
        <f t="shared" si="94"/>
        <v>0</v>
      </c>
      <c r="R76" s="4">
        <f t="shared" si="94"/>
        <v>0</v>
      </c>
      <c r="S76" s="4">
        <f t="shared" si="94"/>
        <v>0</v>
      </c>
      <c r="T76" s="4">
        <f>SUM(T68:T75)</f>
        <v>468</v>
      </c>
      <c r="U76" s="4">
        <f t="shared" ref="U76:V76" si="95">SUM(U68:U75)</f>
        <v>67</v>
      </c>
      <c r="V76" s="4">
        <f t="shared" si="95"/>
        <v>401</v>
      </c>
    </row>
    <row r="78" spans="1:22" x14ac:dyDescent="0.25">
      <c r="A78" s="26" t="s">
        <v>1</v>
      </c>
      <c r="B78" s="26" t="s">
        <v>2</v>
      </c>
      <c r="C78" s="26"/>
      <c r="D78" s="26"/>
      <c r="E78" s="26" t="s">
        <v>3</v>
      </c>
      <c r="F78" s="26"/>
      <c r="G78" s="26"/>
      <c r="H78" s="26" t="s">
        <v>4</v>
      </c>
      <c r="I78" s="26"/>
      <c r="J78" s="26"/>
      <c r="K78" s="26" t="s">
        <v>5</v>
      </c>
      <c r="L78" s="26"/>
      <c r="M78" s="26"/>
      <c r="N78" s="26" t="s">
        <v>6</v>
      </c>
      <c r="O78" s="26"/>
      <c r="P78" s="26"/>
      <c r="Q78" s="26" t="s">
        <v>39</v>
      </c>
      <c r="R78" s="26"/>
      <c r="S78" s="26"/>
      <c r="T78" s="26" t="s">
        <v>7</v>
      </c>
      <c r="U78" s="25" t="s">
        <v>8</v>
      </c>
      <c r="V78" s="25" t="s">
        <v>9</v>
      </c>
    </row>
    <row r="79" spans="1:22" ht="45" x14ac:dyDescent="0.25">
      <c r="A79" s="26"/>
      <c r="B79" s="12" t="s">
        <v>7</v>
      </c>
      <c r="C79" s="13" t="s">
        <v>8</v>
      </c>
      <c r="D79" s="13" t="s">
        <v>9</v>
      </c>
      <c r="E79" s="12" t="s">
        <v>7</v>
      </c>
      <c r="F79" s="13" t="s">
        <v>8</v>
      </c>
      <c r="G79" s="13" t="s">
        <v>9</v>
      </c>
      <c r="H79" s="12" t="s">
        <v>7</v>
      </c>
      <c r="I79" s="13" t="s">
        <v>8</v>
      </c>
      <c r="J79" s="13" t="s">
        <v>9</v>
      </c>
      <c r="K79" s="12" t="s">
        <v>7</v>
      </c>
      <c r="L79" s="13" t="s">
        <v>8</v>
      </c>
      <c r="M79" s="13" t="s">
        <v>9</v>
      </c>
      <c r="N79" s="12" t="s">
        <v>7</v>
      </c>
      <c r="O79" s="13" t="s">
        <v>8</v>
      </c>
      <c r="P79" s="13" t="s">
        <v>9</v>
      </c>
      <c r="Q79" s="12" t="s">
        <v>7</v>
      </c>
      <c r="R79" s="13" t="s">
        <v>8</v>
      </c>
      <c r="S79" s="13" t="s">
        <v>9</v>
      </c>
      <c r="T79" s="26"/>
      <c r="U79" s="25"/>
      <c r="V79" s="25"/>
    </row>
    <row r="80" spans="1:22" ht="18.75" x14ac:dyDescent="0.3">
      <c r="A80" s="23" t="s">
        <v>28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</row>
    <row r="81" spans="1:22" ht="30" x14ac:dyDescent="0.25">
      <c r="A81" s="2" t="s">
        <v>29</v>
      </c>
      <c r="B81" s="9">
        <f t="shared" ref="B81:B88" si="96">SUM(C81:D81)</f>
        <v>0</v>
      </c>
      <c r="C81" s="16">
        <v>0</v>
      </c>
      <c r="D81" s="16">
        <v>0</v>
      </c>
      <c r="E81" s="9">
        <f t="shared" ref="E81:E88" si="97">SUM(F81:G81)</f>
        <v>0</v>
      </c>
      <c r="F81" s="16">
        <v>0</v>
      </c>
      <c r="G81" s="16">
        <v>0</v>
      </c>
      <c r="H81" s="9">
        <f t="shared" ref="H81:H88" si="98">SUM(I81:J81)</f>
        <v>0</v>
      </c>
      <c r="I81" s="9">
        <v>0</v>
      </c>
      <c r="J81" s="9">
        <v>0</v>
      </c>
      <c r="K81" s="9">
        <f t="shared" ref="K81:K88" si="99">SUM(L81:M81)</f>
        <v>0</v>
      </c>
      <c r="L81" s="9">
        <v>0</v>
      </c>
      <c r="M81" s="9">
        <v>0</v>
      </c>
      <c r="N81" s="9">
        <f t="shared" ref="N81:N88" si="100">SUM(O81:P81)</f>
        <v>5</v>
      </c>
      <c r="O81" s="9">
        <v>0</v>
      </c>
      <c r="P81" s="9">
        <v>5</v>
      </c>
      <c r="Q81" s="9">
        <f t="shared" ref="Q81:Q88" si="101">SUM(R81:S81)</f>
        <v>0</v>
      </c>
      <c r="R81" s="9">
        <v>0</v>
      </c>
      <c r="S81" s="9">
        <v>0</v>
      </c>
      <c r="T81" s="20">
        <f>B81+E81+H81+K81+N81+Q81</f>
        <v>5</v>
      </c>
      <c r="U81" s="20">
        <f t="shared" ref="U81:V81" si="102">C81+F81+I81+L81+O81+R81</f>
        <v>0</v>
      </c>
      <c r="V81" s="20">
        <f t="shared" si="102"/>
        <v>5</v>
      </c>
    </row>
    <row r="82" spans="1:22" ht="30" x14ac:dyDescent="0.25">
      <c r="A82" s="2" t="s">
        <v>47</v>
      </c>
      <c r="B82" s="9">
        <f t="shared" si="96"/>
        <v>30</v>
      </c>
      <c r="C82" s="16">
        <v>0</v>
      </c>
      <c r="D82" s="16">
        <v>30</v>
      </c>
      <c r="E82" s="9">
        <f t="shared" si="97"/>
        <v>22</v>
      </c>
      <c r="F82" s="16">
        <v>0</v>
      </c>
      <c r="G82" s="16">
        <v>22</v>
      </c>
      <c r="H82" s="9">
        <f t="shared" si="98"/>
        <v>23</v>
      </c>
      <c r="I82" s="9">
        <v>0</v>
      </c>
      <c r="J82" s="9">
        <v>23</v>
      </c>
      <c r="K82" s="9">
        <f t="shared" si="99"/>
        <v>0</v>
      </c>
      <c r="L82" s="9">
        <v>0</v>
      </c>
      <c r="M82" s="9">
        <v>0</v>
      </c>
      <c r="N82" s="9">
        <f t="shared" si="100"/>
        <v>0</v>
      </c>
      <c r="O82" s="9">
        <v>0</v>
      </c>
      <c r="P82" s="9">
        <v>0</v>
      </c>
      <c r="Q82" s="9">
        <f t="shared" si="101"/>
        <v>0</v>
      </c>
      <c r="R82" s="9">
        <v>0</v>
      </c>
      <c r="S82" s="9">
        <v>0</v>
      </c>
      <c r="T82" s="20">
        <f t="shared" ref="T82:T88" si="103">B82+E82+H82+K82+N82+Q82</f>
        <v>75</v>
      </c>
      <c r="U82" s="20">
        <f t="shared" ref="U82:U88" si="104">C82+F82+I82+L82+O82+R82</f>
        <v>0</v>
      </c>
      <c r="V82" s="20">
        <f t="shared" ref="V82:V88" si="105">D82+G82+J82+M82+P82+S82</f>
        <v>75</v>
      </c>
    </row>
    <row r="83" spans="1:22" ht="30" x14ac:dyDescent="0.25">
      <c r="A83" s="2" t="s">
        <v>50</v>
      </c>
      <c r="B83" s="9">
        <f t="shared" si="96"/>
        <v>0</v>
      </c>
      <c r="C83" s="16">
        <v>0</v>
      </c>
      <c r="D83" s="16">
        <v>0</v>
      </c>
      <c r="E83" s="9">
        <f t="shared" si="97"/>
        <v>2</v>
      </c>
      <c r="F83" s="16">
        <v>0</v>
      </c>
      <c r="G83" s="16">
        <v>2</v>
      </c>
      <c r="H83" s="9">
        <f t="shared" si="98"/>
        <v>13</v>
      </c>
      <c r="I83" s="9">
        <v>2</v>
      </c>
      <c r="J83" s="9">
        <v>11</v>
      </c>
      <c r="K83" s="9">
        <f t="shared" si="99"/>
        <v>9</v>
      </c>
      <c r="L83" s="9">
        <v>0</v>
      </c>
      <c r="M83" s="9">
        <v>9</v>
      </c>
      <c r="N83" s="9">
        <f t="shared" si="100"/>
        <v>8</v>
      </c>
      <c r="O83" s="9">
        <v>2</v>
      </c>
      <c r="P83" s="9">
        <v>6</v>
      </c>
      <c r="Q83" s="9">
        <f t="shared" si="101"/>
        <v>0</v>
      </c>
      <c r="R83" s="9">
        <v>0</v>
      </c>
      <c r="S83" s="9">
        <v>0</v>
      </c>
      <c r="T83" s="20">
        <f t="shared" si="103"/>
        <v>32</v>
      </c>
      <c r="U83" s="20">
        <f t="shared" si="104"/>
        <v>4</v>
      </c>
      <c r="V83" s="20">
        <f t="shared" si="105"/>
        <v>28</v>
      </c>
    </row>
    <row r="84" spans="1:22" ht="30" x14ac:dyDescent="0.25">
      <c r="A84" s="2" t="s">
        <v>66</v>
      </c>
      <c r="B84" s="9">
        <f t="shared" si="96"/>
        <v>40</v>
      </c>
      <c r="C84" s="16">
        <v>20</v>
      </c>
      <c r="D84" s="16">
        <v>20</v>
      </c>
      <c r="E84" s="9">
        <f t="shared" si="97"/>
        <v>0</v>
      </c>
      <c r="F84" s="16">
        <v>0</v>
      </c>
      <c r="G84" s="16">
        <v>0</v>
      </c>
      <c r="H84" s="9">
        <f t="shared" si="98"/>
        <v>0</v>
      </c>
      <c r="I84" s="9">
        <v>0</v>
      </c>
      <c r="J84" s="9">
        <v>0</v>
      </c>
      <c r="K84" s="9">
        <f t="shared" si="99"/>
        <v>0</v>
      </c>
      <c r="L84" s="9">
        <v>0</v>
      </c>
      <c r="M84" s="9">
        <v>0</v>
      </c>
      <c r="N84" s="9">
        <f t="shared" si="100"/>
        <v>0</v>
      </c>
      <c r="O84" s="9">
        <v>0</v>
      </c>
      <c r="P84" s="9">
        <v>0</v>
      </c>
      <c r="Q84" s="9">
        <f t="shared" si="101"/>
        <v>0</v>
      </c>
      <c r="R84" s="9">
        <v>0</v>
      </c>
      <c r="S84" s="9">
        <v>0</v>
      </c>
      <c r="T84" s="20">
        <f t="shared" ref="T84" si="106">B84+E84+H84+K84+N84+Q84</f>
        <v>40</v>
      </c>
      <c r="U84" s="20">
        <f t="shared" ref="U84" si="107">C84+F84+I84+L84+O84+R84</f>
        <v>20</v>
      </c>
      <c r="V84" s="20">
        <f t="shared" ref="V84" si="108">D84+G84+J84+M84+P84+S84</f>
        <v>20</v>
      </c>
    </row>
    <row r="85" spans="1:22" x14ac:dyDescent="0.25">
      <c r="A85" s="2" t="s">
        <v>55</v>
      </c>
      <c r="B85" s="9">
        <f t="shared" si="96"/>
        <v>25</v>
      </c>
      <c r="C85" s="16">
        <v>20</v>
      </c>
      <c r="D85" s="16">
        <v>5</v>
      </c>
      <c r="E85" s="9">
        <f t="shared" si="97"/>
        <v>18</v>
      </c>
      <c r="F85" s="16">
        <v>18</v>
      </c>
      <c r="G85" s="16">
        <v>0</v>
      </c>
      <c r="H85" s="9">
        <f t="shared" si="98"/>
        <v>8</v>
      </c>
      <c r="I85" s="9">
        <v>7</v>
      </c>
      <c r="J85" s="9">
        <v>1</v>
      </c>
      <c r="K85" s="9">
        <f t="shared" si="99"/>
        <v>0</v>
      </c>
      <c r="L85" s="9">
        <v>0</v>
      </c>
      <c r="M85" s="9">
        <v>0</v>
      </c>
      <c r="N85" s="9">
        <f t="shared" si="100"/>
        <v>0</v>
      </c>
      <c r="O85" s="9">
        <v>0</v>
      </c>
      <c r="P85" s="9">
        <v>0</v>
      </c>
      <c r="Q85" s="9">
        <f t="shared" si="101"/>
        <v>0</v>
      </c>
      <c r="R85" s="9">
        <v>0</v>
      </c>
      <c r="S85" s="9">
        <v>0</v>
      </c>
      <c r="T85" s="20">
        <f t="shared" si="103"/>
        <v>51</v>
      </c>
      <c r="U85" s="20">
        <f t="shared" si="104"/>
        <v>45</v>
      </c>
      <c r="V85" s="20">
        <f t="shared" si="105"/>
        <v>6</v>
      </c>
    </row>
    <row r="86" spans="1:22" x14ac:dyDescent="0.25">
      <c r="A86" s="2" t="s">
        <v>30</v>
      </c>
      <c r="B86" s="9">
        <f t="shared" si="96"/>
        <v>25</v>
      </c>
      <c r="C86" s="16">
        <v>20</v>
      </c>
      <c r="D86" s="16">
        <v>5</v>
      </c>
      <c r="E86" s="9">
        <f t="shared" si="97"/>
        <v>9</v>
      </c>
      <c r="F86" s="16">
        <v>8</v>
      </c>
      <c r="G86" s="16">
        <v>1</v>
      </c>
      <c r="H86" s="9">
        <f t="shared" si="98"/>
        <v>9</v>
      </c>
      <c r="I86" s="9">
        <v>7</v>
      </c>
      <c r="J86" s="9">
        <v>2</v>
      </c>
      <c r="K86" s="9">
        <f t="shared" si="99"/>
        <v>7</v>
      </c>
      <c r="L86" s="9">
        <v>7</v>
      </c>
      <c r="M86" s="9">
        <v>0</v>
      </c>
      <c r="N86" s="9">
        <f t="shared" si="100"/>
        <v>3</v>
      </c>
      <c r="O86" s="9">
        <v>3</v>
      </c>
      <c r="P86" s="9">
        <v>0</v>
      </c>
      <c r="Q86" s="9">
        <f t="shared" si="101"/>
        <v>0</v>
      </c>
      <c r="R86" s="9">
        <v>0</v>
      </c>
      <c r="S86" s="9">
        <v>0</v>
      </c>
      <c r="T86" s="20">
        <f t="shared" si="103"/>
        <v>53</v>
      </c>
      <c r="U86" s="20">
        <f t="shared" si="104"/>
        <v>45</v>
      </c>
      <c r="V86" s="20">
        <f t="shared" si="105"/>
        <v>8</v>
      </c>
    </row>
    <row r="87" spans="1:22" x14ac:dyDescent="0.25">
      <c r="A87" s="2" t="s">
        <v>59</v>
      </c>
      <c r="B87" s="9">
        <f t="shared" si="96"/>
        <v>0</v>
      </c>
      <c r="C87" s="16">
        <v>0</v>
      </c>
      <c r="D87" s="16">
        <v>0</v>
      </c>
      <c r="E87" s="9">
        <f t="shared" si="97"/>
        <v>0</v>
      </c>
      <c r="F87" s="16">
        <v>0</v>
      </c>
      <c r="G87" s="16">
        <v>0</v>
      </c>
      <c r="H87" s="9">
        <f t="shared" si="98"/>
        <v>6</v>
      </c>
      <c r="I87" s="9">
        <v>6</v>
      </c>
      <c r="J87" s="9">
        <v>0</v>
      </c>
      <c r="K87" s="9">
        <f t="shared" si="99"/>
        <v>0</v>
      </c>
      <c r="L87" s="9">
        <v>0</v>
      </c>
      <c r="M87" s="9">
        <v>0</v>
      </c>
      <c r="N87" s="9">
        <f t="shared" si="100"/>
        <v>0</v>
      </c>
      <c r="O87" s="9">
        <v>0</v>
      </c>
      <c r="P87" s="9">
        <v>0</v>
      </c>
      <c r="Q87" s="9">
        <f t="shared" si="101"/>
        <v>0</v>
      </c>
      <c r="R87" s="9">
        <v>0</v>
      </c>
      <c r="S87" s="9">
        <v>0</v>
      </c>
      <c r="T87" s="20">
        <f t="shared" si="103"/>
        <v>6</v>
      </c>
      <c r="U87" s="20">
        <f t="shared" si="104"/>
        <v>6</v>
      </c>
      <c r="V87" s="20">
        <f t="shared" si="105"/>
        <v>0</v>
      </c>
    </row>
    <row r="88" spans="1:22" x14ac:dyDescent="0.25">
      <c r="A88" s="2" t="s">
        <v>31</v>
      </c>
      <c r="B88" s="9">
        <f t="shared" si="96"/>
        <v>0</v>
      </c>
      <c r="C88" s="16">
        <v>0</v>
      </c>
      <c r="D88" s="16">
        <v>0</v>
      </c>
      <c r="E88" s="9">
        <f t="shared" si="97"/>
        <v>16</v>
      </c>
      <c r="F88" s="16">
        <v>11</v>
      </c>
      <c r="G88" s="16">
        <v>5</v>
      </c>
      <c r="H88" s="9">
        <f t="shared" si="98"/>
        <v>17</v>
      </c>
      <c r="I88" s="9">
        <v>8</v>
      </c>
      <c r="J88" s="9">
        <v>9</v>
      </c>
      <c r="K88" s="9">
        <f t="shared" si="99"/>
        <v>13</v>
      </c>
      <c r="L88" s="9">
        <v>9</v>
      </c>
      <c r="M88" s="9">
        <v>4</v>
      </c>
      <c r="N88" s="9">
        <f t="shared" si="100"/>
        <v>17</v>
      </c>
      <c r="O88" s="9">
        <v>4</v>
      </c>
      <c r="P88" s="9">
        <v>13</v>
      </c>
      <c r="Q88" s="9">
        <f t="shared" si="101"/>
        <v>0</v>
      </c>
      <c r="R88" s="9">
        <v>0</v>
      </c>
      <c r="S88" s="9">
        <v>0</v>
      </c>
      <c r="T88" s="20">
        <f t="shared" si="103"/>
        <v>63</v>
      </c>
      <c r="U88" s="20">
        <f t="shared" si="104"/>
        <v>32</v>
      </c>
      <c r="V88" s="20">
        <f t="shared" si="105"/>
        <v>31</v>
      </c>
    </row>
    <row r="89" spans="1:22" x14ac:dyDescent="0.25">
      <c r="A89" s="4" t="s">
        <v>10</v>
      </c>
      <c r="B89" s="4">
        <f t="shared" ref="B89:S89" si="109">SUM(B81:B88)</f>
        <v>120</v>
      </c>
      <c r="C89" s="4">
        <f t="shared" si="109"/>
        <v>60</v>
      </c>
      <c r="D89" s="4">
        <f t="shared" si="109"/>
        <v>60</v>
      </c>
      <c r="E89" s="4">
        <f t="shared" si="109"/>
        <v>67</v>
      </c>
      <c r="F89" s="4">
        <f t="shared" si="109"/>
        <v>37</v>
      </c>
      <c r="G89" s="4">
        <f t="shared" si="109"/>
        <v>30</v>
      </c>
      <c r="H89" s="4">
        <f t="shared" si="109"/>
        <v>76</v>
      </c>
      <c r="I89" s="4">
        <f t="shared" si="109"/>
        <v>30</v>
      </c>
      <c r="J89" s="4">
        <f t="shared" si="109"/>
        <v>46</v>
      </c>
      <c r="K89" s="4">
        <f t="shared" si="109"/>
        <v>29</v>
      </c>
      <c r="L89" s="4">
        <f t="shared" si="109"/>
        <v>16</v>
      </c>
      <c r="M89" s="4">
        <f t="shared" si="109"/>
        <v>13</v>
      </c>
      <c r="N89" s="4">
        <f t="shared" si="109"/>
        <v>33</v>
      </c>
      <c r="O89" s="4">
        <f t="shared" si="109"/>
        <v>9</v>
      </c>
      <c r="P89" s="4">
        <f t="shared" si="109"/>
        <v>24</v>
      </c>
      <c r="Q89" s="4">
        <f t="shared" si="109"/>
        <v>0</v>
      </c>
      <c r="R89" s="4">
        <f t="shared" si="109"/>
        <v>0</v>
      </c>
      <c r="S89" s="4">
        <f t="shared" si="109"/>
        <v>0</v>
      </c>
      <c r="T89" s="4">
        <f>SUM(T81:T88)</f>
        <v>325</v>
      </c>
      <c r="U89" s="4">
        <f t="shared" ref="U89:V89" si="110">SUM(U81:U88)</f>
        <v>152</v>
      </c>
      <c r="V89" s="4">
        <f t="shared" si="110"/>
        <v>173</v>
      </c>
    </row>
    <row r="90" spans="1:22" ht="15.7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21" x14ac:dyDescent="0.35">
      <c r="A92" s="33" t="s">
        <v>32</v>
      </c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</row>
    <row r="93" spans="1:22" x14ac:dyDescent="0.25">
      <c r="A93" s="26" t="s">
        <v>1</v>
      </c>
      <c r="B93" s="26" t="s">
        <v>2</v>
      </c>
      <c r="C93" s="26"/>
      <c r="D93" s="26"/>
      <c r="E93" s="26" t="s">
        <v>3</v>
      </c>
      <c r="F93" s="26"/>
      <c r="G93" s="26"/>
      <c r="H93" s="26" t="s">
        <v>4</v>
      </c>
      <c r="I93" s="26"/>
      <c r="J93" s="26"/>
      <c r="K93" s="26" t="s">
        <v>5</v>
      </c>
      <c r="L93" s="26"/>
      <c r="M93" s="26"/>
      <c r="N93" s="26" t="s">
        <v>6</v>
      </c>
      <c r="O93" s="26"/>
      <c r="P93" s="26"/>
      <c r="Q93" s="26" t="s">
        <v>39</v>
      </c>
      <c r="R93" s="26"/>
      <c r="S93" s="26"/>
      <c r="T93" s="26" t="s">
        <v>7</v>
      </c>
      <c r="U93" s="25" t="s">
        <v>8</v>
      </c>
      <c r="V93" s="25" t="s">
        <v>9</v>
      </c>
    </row>
    <row r="94" spans="1:22" ht="45" x14ac:dyDescent="0.25">
      <c r="A94" s="26"/>
      <c r="B94" s="12" t="s">
        <v>7</v>
      </c>
      <c r="C94" s="13" t="s">
        <v>8</v>
      </c>
      <c r="D94" s="13" t="s">
        <v>9</v>
      </c>
      <c r="E94" s="12" t="s">
        <v>7</v>
      </c>
      <c r="F94" s="13" t="s">
        <v>8</v>
      </c>
      <c r="G94" s="13" t="s">
        <v>9</v>
      </c>
      <c r="H94" s="12" t="s">
        <v>7</v>
      </c>
      <c r="I94" s="13" t="s">
        <v>8</v>
      </c>
      <c r="J94" s="13" t="s">
        <v>9</v>
      </c>
      <c r="K94" s="12" t="s">
        <v>7</v>
      </c>
      <c r="L94" s="13" t="s">
        <v>8</v>
      </c>
      <c r="M94" s="13" t="s">
        <v>9</v>
      </c>
      <c r="N94" s="12" t="s">
        <v>7</v>
      </c>
      <c r="O94" s="13" t="s">
        <v>8</v>
      </c>
      <c r="P94" s="13" t="s">
        <v>9</v>
      </c>
      <c r="Q94" s="12" t="s">
        <v>7</v>
      </c>
      <c r="R94" s="13" t="s">
        <v>8</v>
      </c>
      <c r="S94" s="13" t="s">
        <v>9</v>
      </c>
      <c r="T94" s="26"/>
      <c r="U94" s="25"/>
      <c r="V94" s="25"/>
    </row>
    <row r="95" spans="1:22" ht="18.75" x14ac:dyDescent="0.3">
      <c r="A95" s="23" t="s">
        <v>44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</row>
    <row r="96" spans="1:22" ht="30" x14ac:dyDescent="0.25">
      <c r="A96" s="2" t="s">
        <v>34</v>
      </c>
      <c r="B96" s="16">
        <f>SUM(C96:D96)</f>
        <v>70</v>
      </c>
      <c r="C96" s="16">
        <v>0</v>
      </c>
      <c r="D96" s="16">
        <v>70</v>
      </c>
      <c r="E96" s="16">
        <f>SUM(F96:G96)</f>
        <v>17</v>
      </c>
      <c r="F96" s="16">
        <v>0</v>
      </c>
      <c r="G96" s="16">
        <v>17</v>
      </c>
      <c r="H96" s="9">
        <f>SUM(I96:J96)</f>
        <v>0</v>
      </c>
      <c r="I96" s="9">
        <v>0</v>
      </c>
      <c r="J96" s="9">
        <v>0</v>
      </c>
      <c r="K96" s="9">
        <f>SUM(L96:M96)</f>
        <v>0</v>
      </c>
      <c r="L96" s="9">
        <v>0</v>
      </c>
      <c r="M96" s="9">
        <v>0</v>
      </c>
      <c r="N96" s="9">
        <f>SUM(O96:P96)</f>
        <v>0</v>
      </c>
      <c r="O96" s="9">
        <v>0</v>
      </c>
      <c r="P96" s="9">
        <v>0</v>
      </c>
      <c r="Q96" s="9">
        <v>0</v>
      </c>
      <c r="R96" s="9">
        <v>0</v>
      </c>
      <c r="S96" s="9">
        <v>1</v>
      </c>
      <c r="T96" s="20">
        <f>B96+E96+H96+K96+N96+Q96</f>
        <v>87</v>
      </c>
      <c r="U96" s="20">
        <f>C96+F96+I96+L96+O96+R96</f>
        <v>0</v>
      </c>
      <c r="V96" s="20">
        <f>D96+G96+J96+M96+P96+S96</f>
        <v>88</v>
      </c>
    </row>
    <row r="97" spans="1:22" ht="30" x14ac:dyDescent="0.25">
      <c r="A97" s="2" t="s">
        <v>64</v>
      </c>
      <c r="B97" s="16">
        <f t="shared" ref="B97:B98" si="111">SUM(C97:D97)</f>
        <v>35</v>
      </c>
      <c r="C97" s="16">
        <v>0</v>
      </c>
      <c r="D97" s="16">
        <v>35</v>
      </c>
      <c r="E97" s="16">
        <f t="shared" ref="E97:E98" si="112">SUM(F97:G97)</f>
        <v>0</v>
      </c>
      <c r="F97" s="16">
        <v>0</v>
      </c>
      <c r="G97" s="16">
        <v>0</v>
      </c>
      <c r="H97" s="9">
        <f t="shared" ref="H97:H98" si="113">SUM(I97:J97)</f>
        <v>0</v>
      </c>
      <c r="I97" s="9">
        <v>0</v>
      </c>
      <c r="J97" s="9">
        <v>0</v>
      </c>
      <c r="K97" s="9">
        <f t="shared" ref="K97:K98" si="114">SUM(L97:M97)</f>
        <v>0</v>
      </c>
      <c r="L97" s="9">
        <v>0</v>
      </c>
      <c r="M97" s="9">
        <v>0</v>
      </c>
      <c r="N97" s="9">
        <f t="shared" ref="N97:N98" si="115">SUM(O97:P97)</f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20">
        <f t="shared" ref="T97:T99" si="116">B97+E97+H97+K97+N97+Q97</f>
        <v>35</v>
      </c>
      <c r="U97" s="20">
        <f t="shared" ref="U97:U98" si="117">C97+F97+I97+L97+O97+R97</f>
        <v>0</v>
      </c>
      <c r="V97" s="20">
        <f t="shared" ref="V97:V98" si="118">D97+G97+J97+M97+P97+S97</f>
        <v>35</v>
      </c>
    </row>
    <row r="98" spans="1:22" x14ac:dyDescent="0.25">
      <c r="A98" s="2" t="s">
        <v>33</v>
      </c>
      <c r="B98" s="16">
        <f t="shared" si="111"/>
        <v>0</v>
      </c>
      <c r="C98" s="16">
        <v>0</v>
      </c>
      <c r="D98" s="16"/>
      <c r="E98" s="16">
        <f t="shared" si="112"/>
        <v>15</v>
      </c>
      <c r="F98" s="16">
        <v>0</v>
      </c>
      <c r="G98" s="16">
        <v>15</v>
      </c>
      <c r="H98" s="9">
        <f t="shared" si="113"/>
        <v>21</v>
      </c>
      <c r="I98" s="9">
        <v>0</v>
      </c>
      <c r="J98" s="9">
        <v>21</v>
      </c>
      <c r="K98" s="9">
        <f t="shared" si="114"/>
        <v>1</v>
      </c>
      <c r="L98" s="9">
        <v>0</v>
      </c>
      <c r="M98" s="9">
        <v>1</v>
      </c>
      <c r="N98" s="9">
        <f t="shared" si="115"/>
        <v>7</v>
      </c>
      <c r="O98" s="9">
        <v>0</v>
      </c>
      <c r="P98" s="9">
        <v>7</v>
      </c>
      <c r="Q98" s="9">
        <f t="shared" ref="Q98" si="119">SUM(R98:S98)</f>
        <v>0</v>
      </c>
      <c r="R98" s="9">
        <v>0</v>
      </c>
      <c r="S98" s="9">
        <v>0</v>
      </c>
      <c r="T98" s="20">
        <f t="shared" si="116"/>
        <v>44</v>
      </c>
      <c r="U98" s="20">
        <f t="shared" si="117"/>
        <v>0</v>
      </c>
      <c r="V98" s="20">
        <f t="shared" si="118"/>
        <v>44</v>
      </c>
    </row>
    <row r="99" spans="1:22" x14ac:dyDescent="0.25">
      <c r="A99" s="4" t="s">
        <v>10</v>
      </c>
      <c r="B99" s="4">
        <f>SUM(B96:B98)</f>
        <v>105</v>
      </c>
      <c r="C99" s="4">
        <f t="shared" ref="C99:S99" si="120">SUM(C96:C98)</f>
        <v>0</v>
      </c>
      <c r="D99" s="4">
        <f t="shared" si="120"/>
        <v>105</v>
      </c>
      <c r="E99" s="4">
        <f t="shared" si="120"/>
        <v>32</v>
      </c>
      <c r="F99" s="4">
        <f t="shared" si="120"/>
        <v>0</v>
      </c>
      <c r="G99" s="4">
        <f t="shared" si="120"/>
        <v>32</v>
      </c>
      <c r="H99" s="4">
        <f t="shared" si="120"/>
        <v>21</v>
      </c>
      <c r="I99" s="4">
        <f t="shared" si="120"/>
        <v>0</v>
      </c>
      <c r="J99" s="4">
        <f t="shared" si="120"/>
        <v>21</v>
      </c>
      <c r="K99" s="4">
        <f t="shared" si="120"/>
        <v>1</v>
      </c>
      <c r="L99" s="4">
        <f t="shared" si="120"/>
        <v>0</v>
      </c>
      <c r="M99" s="4">
        <f t="shared" si="120"/>
        <v>1</v>
      </c>
      <c r="N99" s="4">
        <f t="shared" si="120"/>
        <v>7</v>
      </c>
      <c r="O99" s="4">
        <f t="shared" si="120"/>
        <v>0</v>
      </c>
      <c r="P99" s="4">
        <f t="shared" si="120"/>
        <v>7</v>
      </c>
      <c r="Q99" s="4">
        <f t="shared" si="120"/>
        <v>0</v>
      </c>
      <c r="R99" s="4">
        <f t="shared" si="120"/>
        <v>0</v>
      </c>
      <c r="S99" s="4">
        <f t="shared" si="120"/>
        <v>1</v>
      </c>
      <c r="T99" s="20">
        <f t="shared" si="116"/>
        <v>166</v>
      </c>
      <c r="U99" s="4">
        <f t="shared" ref="U99" si="121">C99+F99+I99+L99+O99+R99</f>
        <v>0</v>
      </c>
      <c r="V99" s="4">
        <f t="shared" ref="V99" si="122">D99+G99+J99+M99+P99+S99</f>
        <v>167</v>
      </c>
    </row>
    <row r="102" spans="1:22" x14ac:dyDescent="0.25">
      <c r="A102" s="26" t="s">
        <v>1</v>
      </c>
      <c r="B102" s="26" t="s">
        <v>2</v>
      </c>
      <c r="C102" s="26"/>
      <c r="D102" s="26"/>
      <c r="E102" s="26" t="s">
        <v>3</v>
      </c>
      <c r="F102" s="26"/>
      <c r="G102" s="26"/>
      <c r="H102" s="26" t="s">
        <v>4</v>
      </c>
      <c r="I102" s="26"/>
      <c r="J102" s="26"/>
      <c r="K102" s="26" t="s">
        <v>5</v>
      </c>
      <c r="L102" s="26"/>
      <c r="M102" s="26"/>
      <c r="N102" s="26" t="s">
        <v>6</v>
      </c>
      <c r="O102" s="26"/>
      <c r="P102" s="26"/>
      <c r="Q102" s="26" t="s">
        <v>39</v>
      </c>
      <c r="R102" s="26"/>
      <c r="S102" s="26"/>
      <c r="T102" s="26" t="s">
        <v>7</v>
      </c>
      <c r="U102" s="25" t="s">
        <v>8</v>
      </c>
      <c r="V102" s="25" t="s">
        <v>9</v>
      </c>
    </row>
    <row r="103" spans="1:22" ht="45" x14ac:dyDescent="0.25">
      <c r="A103" s="26"/>
      <c r="B103" s="12" t="s">
        <v>7</v>
      </c>
      <c r="C103" s="13" t="s">
        <v>8</v>
      </c>
      <c r="D103" s="13" t="s">
        <v>9</v>
      </c>
      <c r="E103" s="12" t="s">
        <v>7</v>
      </c>
      <c r="F103" s="13" t="s">
        <v>8</v>
      </c>
      <c r="G103" s="13" t="s">
        <v>9</v>
      </c>
      <c r="H103" s="12" t="s">
        <v>7</v>
      </c>
      <c r="I103" s="13" t="s">
        <v>8</v>
      </c>
      <c r="J103" s="13" t="s">
        <v>9</v>
      </c>
      <c r="K103" s="12" t="s">
        <v>7</v>
      </c>
      <c r="L103" s="13" t="s">
        <v>8</v>
      </c>
      <c r="M103" s="13" t="s">
        <v>9</v>
      </c>
      <c r="N103" s="12" t="s">
        <v>7</v>
      </c>
      <c r="O103" s="13" t="s">
        <v>8</v>
      </c>
      <c r="P103" s="13" t="s">
        <v>9</v>
      </c>
      <c r="Q103" s="12" t="s">
        <v>7</v>
      </c>
      <c r="R103" s="13" t="s">
        <v>8</v>
      </c>
      <c r="S103" s="13" t="s">
        <v>9</v>
      </c>
      <c r="T103" s="26"/>
      <c r="U103" s="25"/>
      <c r="V103" s="25"/>
    </row>
    <row r="104" spans="1:22" ht="18.75" x14ac:dyDescent="0.3">
      <c r="A104" s="23" t="s">
        <v>45</v>
      </c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</row>
    <row r="105" spans="1:22" x14ac:dyDescent="0.25">
      <c r="A105" s="2" t="s">
        <v>33</v>
      </c>
      <c r="B105" s="22">
        <f t="shared" ref="B105:B107" si="123">C105+D105</f>
        <v>35</v>
      </c>
      <c r="C105" s="15">
        <v>0</v>
      </c>
      <c r="D105" s="15">
        <v>35</v>
      </c>
      <c r="E105" s="16">
        <f t="shared" ref="E105:E107" si="124">F105+G105</f>
        <v>0</v>
      </c>
      <c r="F105" s="15">
        <v>0</v>
      </c>
      <c r="G105" s="15">
        <v>0</v>
      </c>
      <c r="H105" s="9">
        <f t="shared" ref="H105:H107" si="125">SUM(I105:J105)</f>
        <v>0</v>
      </c>
      <c r="I105" s="15">
        <v>0</v>
      </c>
      <c r="J105" s="15">
        <v>0</v>
      </c>
      <c r="K105" s="9">
        <f t="shared" ref="K105:K107" si="126">SUM(L105:M105)</f>
        <v>0</v>
      </c>
      <c r="L105" s="15">
        <v>0</v>
      </c>
      <c r="M105" s="15">
        <v>0</v>
      </c>
      <c r="N105" s="9">
        <f t="shared" ref="N105:N107" si="127">SUM(O105:P105)</f>
        <v>0</v>
      </c>
      <c r="O105" s="15">
        <v>0</v>
      </c>
      <c r="P105" s="15">
        <v>0</v>
      </c>
      <c r="Q105" s="9">
        <f t="shared" ref="Q105:Q107" si="128">SUM(R105:S105)</f>
        <v>0</v>
      </c>
      <c r="R105" s="15">
        <v>0</v>
      </c>
      <c r="S105" s="15">
        <v>0</v>
      </c>
      <c r="T105" s="20">
        <f t="shared" ref="T105" si="129">B105+E105+H105+K105+N105+Q105</f>
        <v>35</v>
      </c>
      <c r="U105" s="20">
        <f t="shared" ref="U105" si="130">C105+F105+I105+L105+O105+R105</f>
        <v>0</v>
      </c>
      <c r="V105" s="20">
        <f t="shared" ref="V105" si="131">D105+G105+J105+M105+P105+S105</f>
        <v>35</v>
      </c>
    </row>
    <row r="106" spans="1:22" ht="30" x14ac:dyDescent="0.25">
      <c r="A106" s="2" t="s">
        <v>35</v>
      </c>
      <c r="B106" s="16">
        <f t="shared" si="123"/>
        <v>71</v>
      </c>
      <c r="C106" s="16">
        <v>0</v>
      </c>
      <c r="D106" s="16">
        <v>71</v>
      </c>
      <c r="E106" s="16">
        <f t="shared" si="124"/>
        <v>39</v>
      </c>
      <c r="F106" s="16">
        <v>0</v>
      </c>
      <c r="G106" s="16">
        <v>39</v>
      </c>
      <c r="H106" s="9">
        <f t="shared" si="125"/>
        <v>45</v>
      </c>
      <c r="I106" s="9">
        <v>0</v>
      </c>
      <c r="J106" s="9">
        <v>45</v>
      </c>
      <c r="K106" s="9">
        <f t="shared" si="126"/>
        <v>41</v>
      </c>
      <c r="L106" s="9">
        <v>0</v>
      </c>
      <c r="M106" s="9">
        <v>41</v>
      </c>
      <c r="N106" s="9">
        <f t="shared" si="127"/>
        <v>27</v>
      </c>
      <c r="O106" s="9">
        <v>0</v>
      </c>
      <c r="P106" s="9">
        <v>27</v>
      </c>
      <c r="Q106" s="9">
        <f t="shared" si="128"/>
        <v>0</v>
      </c>
      <c r="R106" s="9">
        <v>0</v>
      </c>
      <c r="S106" s="9">
        <v>0</v>
      </c>
      <c r="T106" s="20">
        <f t="shared" ref="T106:T107" si="132">B106+E106+H106+K106+N106+Q106</f>
        <v>223</v>
      </c>
      <c r="U106" s="20">
        <f t="shared" ref="U106:U107" si="133">C106+F106+I106+L106+O106+R106</f>
        <v>0</v>
      </c>
      <c r="V106" s="20">
        <f t="shared" ref="V106:V107" si="134">D106+G106+J106+M106+P106+S106</f>
        <v>223</v>
      </c>
    </row>
    <row r="107" spans="1:22" ht="30" x14ac:dyDescent="0.25">
      <c r="A107" s="2" t="s">
        <v>34</v>
      </c>
      <c r="B107" s="16">
        <f t="shared" si="123"/>
        <v>108</v>
      </c>
      <c r="C107" s="16">
        <v>0</v>
      </c>
      <c r="D107" s="16">
        <v>108</v>
      </c>
      <c r="E107" s="16">
        <f t="shared" si="124"/>
        <v>34</v>
      </c>
      <c r="F107" s="16">
        <v>0</v>
      </c>
      <c r="G107" s="16">
        <v>34</v>
      </c>
      <c r="H107" s="9">
        <f t="shared" si="125"/>
        <v>50</v>
      </c>
      <c r="I107" s="9">
        <v>0</v>
      </c>
      <c r="J107" s="9">
        <v>50</v>
      </c>
      <c r="K107" s="9">
        <f t="shared" si="126"/>
        <v>43</v>
      </c>
      <c r="L107" s="9">
        <v>0</v>
      </c>
      <c r="M107" s="9">
        <v>43</v>
      </c>
      <c r="N107" s="9">
        <f t="shared" si="127"/>
        <v>45</v>
      </c>
      <c r="O107" s="9">
        <v>0</v>
      </c>
      <c r="P107" s="9">
        <v>45</v>
      </c>
      <c r="Q107" s="9">
        <f t="shared" si="128"/>
        <v>24</v>
      </c>
      <c r="R107" s="9">
        <v>0</v>
      </c>
      <c r="S107" s="9">
        <v>24</v>
      </c>
      <c r="T107" s="20">
        <f t="shared" si="132"/>
        <v>304</v>
      </c>
      <c r="U107" s="20">
        <f t="shared" si="133"/>
        <v>0</v>
      </c>
      <c r="V107" s="20">
        <f t="shared" si="134"/>
        <v>304</v>
      </c>
    </row>
    <row r="108" spans="1:22" x14ac:dyDescent="0.25">
      <c r="A108" s="4" t="s">
        <v>10</v>
      </c>
      <c r="B108" s="4">
        <f t="shared" ref="B108:V108" si="135">SUM(B106:B107)</f>
        <v>179</v>
      </c>
      <c r="C108" s="4">
        <f t="shared" si="135"/>
        <v>0</v>
      </c>
      <c r="D108" s="4">
        <f t="shared" si="135"/>
        <v>179</v>
      </c>
      <c r="E108" s="4">
        <f t="shared" si="135"/>
        <v>73</v>
      </c>
      <c r="F108" s="4">
        <f t="shared" si="135"/>
        <v>0</v>
      </c>
      <c r="G108" s="4">
        <f t="shared" si="135"/>
        <v>73</v>
      </c>
      <c r="H108" s="4">
        <f t="shared" si="135"/>
        <v>95</v>
      </c>
      <c r="I108" s="4">
        <f t="shared" si="135"/>
        <v>0</v>
      </c>
      <c r="J108" s="4">
        <f t="shared" si="135"/>
        <v>95</v>
      </c>
      <c r="K108" s="4">
        <f t="shared" si="135"/>
        <v>84</v>
      </c>
      <c r="L108" s="4">
        <f t="shared" si="135"/>
        <v>0</v>
      </c>
      <c r="M108" s="4">
        <f t="shared" si="135"/>
        <v>84</v>
      </c>
      <c r="N108" s="4">
        <f t="shared" si="135"/>
        <v>72</v>
      </c>
      <c r="O108" s="4">
        <f t="shared" si="135"/>
        <v>0</v>
      </c>
      <c r="P108" s="4">
        <f t="shared" si="135"/>
        <v>72</v>
      </c>
      <c r="Q108" s="4">
        <f t="shared" si="135"/>
        <v>24</v>
      </c>
      <c r="R108" s="4">
        <f t="shared" si="135"/>
        <v>0</v>
      </c>
      <c r="S108" s="4">
        <f t="shared" si="135"/>
        <v>24</v>
      </c>
      <c r="T108" s="4">
        <f t="shared" si="135"/>
        <v>527</v>
      </c>
      <c r="U108" s="4">
        <f t="shared" si="135"/>
        <v>0</v>
      </c>
      <c r="V108" s="4">
        <f t="shared" si="135"/>
        <v>527</v>
      </c>
    </row>
    <row r="111" spans="1:22" x14ac:dyDescent="0.25">
      <c r="A111" s="26" t="s">
        <v>1</v>
      </c>
      <c r="B111" s="26" t="s">
        <v>2</v>
      </c>
      <c r="C111" s="26"/>
      <c r="D111" s="26"/>
      <c r="E111" s="26" t="s">
        <v>3</v>
      </c>
      <c r="F111" s="26"/>
      <c r="G111" s="26"/>
      <c r="H111" s="26" t="s">
        <v>4</v>
      </c>
      <c r="I111" s="26"/>
      <c r="J111" s="26"/>
      <c r="K111" s="26" t="s">
        <v>5</v>
      </c>
      <c r="L111" s="26"/>
      <c r="M111" s="26"/>
      <c r="N111" s="26" t="s">
        <v>6</v>
      </c>
      <c r="O111" s="26"/>
      <c r="P111" s="26"/>
      <c r="Q111" s="26" t="s">
        <v>39</v>
      </c>
      <c r="R111" s="26"/>
      <c r="S111" s="26"/>
      <c r="T111" s="26" t="s">
        <v>7</v>
      </c>
      <c r="U111" s="25" t="s">
        <v>8</v>
      </c>
      <c r="V111" s="25" t="s">
        <v>9</v>
      </c>
    </row>
    <row r="112" spans="1:22" ht="45" x14ac:dyDescent="0.25">
      <c r="A112" s="26"/>
      <c r="B112" s="12" t="s">
        <v>7</v>
      </c>
      <c r="C112" s="13" t="s">
        <v>8</v>
      </c>
      <c r="D112" s="13" t="s">
        <v>9</v>
      </c>
      <c r="E112" s="12" t="s">
        <v>7</v>
      </c>
      <c r="F112" s="13" t="s">
        <v>8</v>
      </c>
      <c r="G112" s="13" t="s">
        <v>9</v>
      </c>
      <c r="H112" s="12" t="s">
        <v>7</v>
      </c>
      <c r="I112" s="13" t="s">
        <v>8</v>
      </c>
      <c r="J112" s="13" t="s">
        <v>9</v>
      </c>
      <c r="K112" s="12" t="s">
        <v>7</v>
      </c>
      <c r="L112" s="13" t="s">
        <v>8</v>
      </c>
      <c r="M112" s="13" t="s">
        <v>9</v>
      </c>
      <c r="N112" s="12" t="s">
        <v>7</v>
      </c>
      <c r="O112" s="13" t="s">
        <v>8</v>
      </c>
      <c r="P112" s="13" t="s">
        <v>9</v>
      </c>
      <c r="Q112" s="12" t="s">
        <v>7</v>
      </c>
      <c r="R112" s="13" t="s">
        <v>8</v>
      </c>
      <c r="S112" s="13" t="s">
        <v>9</v>
      </c>
      <c r="T112" s="26"/>
      <c r="U112" s="25"/>
      <c r="V112" s="25"/>
    </row>
    <row r="113" spans="1:22" ht="18.75" x14ac:dyDescent="0.3">
      <c r="A113" s="23" t="s">
        <v>46</v>
      </c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</row>
    <row r="114" spans="1:22" x14ac:dyDescent="0.25">
      <c r="A114" s="2" t="s">
        <v>33</v>
      </c>
      <c r="B114" s="16">
        <f>SUM(C114:D114)</f>
        <v>191</v>
      </c>
      <c r="C114" s="16">
        <v>0</v>
      </c>
      <c r="D114" s="16">
        <v>191</v>
      </c>
      <c r="E114" s="16">
        <f>SUM(F114:G114)</f>
        <v>71</v>
      </c>
      <c r="F114" s="16">
        <v>0</v>
      </c>
      <c r="G114" s="16">
        <v>71</v>
      </c>
      <c r="H114" s="9">
        <f t="shared" ref="H114:H116" si="136">SUM(I114:J114)</f>
        <v>27</v>
      </c>
      <c r="I114" s="9">
        <v>0</v>
      </c>
      <c r="J114" s="9">
        <v>27</v>
      </c>
      <c r="K114" s="9">
        <f>SUM(L114:M114)</f>
        <v>42</v>
      </c>
      <c r="L114" s="9">
        <v>0</v>
      </c>
      <c r="M114" s="9">
        <v>42</v>
      </c>
      <c r="N114" s="9">
        <f>SUM(O114:P114)</f>
        <v>57</v>
      </c>
      <c r="O114" s="9">
        <v>0</v>
      </c>
      <c r="P114" s="9">
        <v>57</v>
      </c>
      <c r="Q114" s="9">
        <f>SUM(R114:S114)</f>
        <v>0</v>
      </c>
      <c r="R114" s="9">
        <v>0</v>
      </c>
      <c r="S114" s="9">
        <v>0</v>
      </c>
      <c r="T114" s="20">
        <f>B114+E114+H114+K114+N114+Q114</f>
        <v>388</v>
      </c>
      <c r="U114" s="20">
        <f t="shared" ref="U114:V114" si="137">C114+F114+I114+L114+O114+R114</f>
        <v>0</v>
      </c>
      <c r="V114" s="20">
        <f t="shared" si="137"/>
        <v>388</v>
      </c>
    </row>
    <row r="115" spans="1:22" ht="30" x14ac:dyDescent="0.25">
      <c r="A115" s="2" t="s">
        <v>35</v>
      </c>
      <c r="B115" s="16">
        <f t="shared" ref="B115:B116" si="138">SUM(C115:D115)</f>
        <v>141</v>
      </c>
      <c r="C115" s="16">
        <v>0</v>
      </c>
      <c r="D115" s="16">
        <v>141</v>
      </c>
      <c r="E115" s="16">
        <f t="shared" ref="E115:E116" si="139">SUM(F115:G115)</f>
        <v>65</v>
      </c>
      <c r="F115" s="16">
        <v>0</v>
      </c>
      <c r="G115" s="16">
        <v>65</v>
      </c>
      <c r="H115" s="9">
        <f t="shared" si="136"/>
        <v>88</v>
      </c>
      <c r="I115" s="9">
        <v>0</v>
      </c>
      <c r="J115" s="9">
        <v>88</v>
      </c>
      <c r="K115" s="9">
        <f t="shared" ref="K115:K116" si="140">SUM(L115:M115)</f>
        <v>73</v>
      </c>
      <c r="L115" s="9">
        <v>0</v>
      </c>
      <c r="M115" s="9">
        <v>73</v>
      </c>
      <c r="N115" s="9">
        <f t="shared" ref="N115:N116" si="141">SUM(O115:P115)</f>
        <v>82</v>
      </c>
      <c r="O115" s="9">
        <v>1</v>
      </c>
      <c r="P115" s="9">
        <v>81</v>
      </c>
      <c r="Q115" s="9">
        <f t="shared" ref="Q115:Q116" si="142">SUM(R115:S115)</f>
        <v>0</v>
      </c>
      <c r="R115" s="9">
        <v>0</v>
      </c>
      <c r="S115" s="9">
        <v>0</v>
      </c>
      <c r="T115" s="20">
        <f t="shared" ref="T115:T117" si="143">B115+E115+H115+K115+N115+Q115</f>
        <v>449</v>
      </c>
      <c r="U115" s="20">
        <f t="shared" ref="U115:U117" si="144">C115+F115+I115+L115+O115+R115</f>
        <v>1</v>
      </c>
      <c r="V115" s="20">
        <f t="shared" ref="V115:V117" si="145">D115+G115+J115+M115+P115+S115</f>
        <v>448</v>
      </c>
    </row>
    <row r="116" spans="1:22" ht="30" x14ac:dyDescent="0.25">
      <c r="A116" s="2" t="s">
        <v>36</v>
      </c>
      <c r="B116" s="16">
        <f t="shared" si="138"/>
        <v>202</v>
      </c>
      <c r="C116" s="16">
        <v>0</v>
      </c>
      <c r="D116" s="16">
        <v>202</v>
      </c>
      <c r="E116" s="16">
        <f t="shared" si="139"/>
        <v>162</v>
      </c>
      <c r="F116" s="16">
        <v>0</v>
      </c>
      <c r="G116" s="16">
        <v>162</v>
      </c>
      <c r="H116" s="9">
        <f t="shared" si="136"/>
        <v>130</v>
      </c>
      <c r="I116" s="9">
        <v>0</v>
      </c>
      <c r="J116" s="9">
        <v>130</v>
      </c>
      <c r="K116" s="9">
        <f t="shared" si="140"/>
        <v>114</v>
      </c>
      <c r="L116" s="9">
        <v>0</v>
      </c>
      <c r="M116" s="9">
        <v>114</v>
      </c>
      <c r="N116" s="9">
        <f t="shared" si="141"/>
        <v>83</v>
      </c>
      <c r="O116" s="9">
        <v>0</v>
      </c>
      <c r="P116" s="9">
        <v>83</v>
      </c>
      <c r="Q116" s="9">
        <f t="shared" si="142"/>
        <v>0</v>
      </c>
      <c r="R116" s="9">
        <v>0</v>
      </c>
      <c r="S116" s="9">
        <v>0</v>
      </c>
      <c r="T116" s="20">
        <f t="shared" si="143"/>
        <v>691</v>
      </c>
      <c r="U116" s="20">
        <f t="shared" si="144"/>
        <v>0</v>
      </c>
      <c r="V116" s="20">
        <f t="shared" si="145"/>
        <v>691</v>
      </c>
    </row>
    <row r="117" spans="1:22" x14ac:dyDescent="0.25">
      <c r="A117" s="4" t="s">
        <v>10</v>
      </c>
      <c r="B117" s="20">
        <f>SUM(B114:B116)</f>
        <v>534</v>
      </c>
      <c r="C117" s="20">
        <f t="shared" ref="C117:S117" si="146">SUM(C114:C116)</f>
        <v>0</v>
      </c>
      <c r="D117" s="20">
        <f t="shared" si="146"/>
        <v>534</v>
      </c>
      <c r="E117" s="20">
        <f t="shared" si="146"/>
        <v>298</v>
      </c>
      <c r="F117" s="20">
        <f t="shared" si="146"/>
        <v>0</v>
      </c>
      <c r="G117" s="20">
        <f t="shared" si="146"/>
        <v>298</v>
      </c>
      <c r="H117" s="20">
        <f t="shared" si="146"/>
        <v>245</v>
      </c>
      <c r="I117" s="20">
        <f t="shared" si="146"/>
        <v>0</v>
      </c>
      <c r="J117" s="20">
        <f t="shared" si="146"/>
        <v>245</v>
      </c>
      <c r="K117" s="20">
        <f t="shared" si="146"/>
        <v>229</v>
      </c>
      <c r="L117" s="20">
        <f t="shared" si="146"/>
        <v>0</v>
      </c>
      <c r="M117" s="20">
        <f t="shared" si="146"/>
        <v>229</v>
      </c>
      <c r="N117" s="20">
        <f t="shared" si="146"/>
        <v>222</v>
      </c>
      <c r="O117" s="20">
        <f t="shared" si="146"/>
        <v>1</v>
      </c>
      <c r="P117" s="20">
        <f t="shared" si="146"/>
        <v>221</v>
      </c>
      <c r="Q117" s="20">
        <f t="shared" si="146"/>
        <v>0</v>
      </c>
      <c r="R117" s="20">
        <f t="shared" si="146"/>
        <v>0</v>
      </c>
      <c r="S117" s="20">
        <f t="shared" si="146"/>
        <v>0</v>
      </c>
      <c r="T117" s="20">
        <f t="shared" si="143"/>
        <v>1528</v>
      </c>
      <c r="U117" s="20">
        <f t="shared" si="144"/>
        <v>1</v>
      </c>
      <c r="V117" s="20">
        <f t="shared" si="145"/>
        <v>1527</v>
      </c>
    </row>
    <row r="118" spans="1:22" x14ac:dyDescent="0.25">
      <c r="T118" s="4"/>
    </row>
    <row r="119" spans="1:22" x14ac:dyDescent="0.25">
      <c r="A119" s="8" t="s">
        <v>37</v>
      </c>
      <c r="B119" s="14">
        <f t="shared" ref="B119:V119" si="147">B11+B18+B24+B32+B39+B46+B53+B59+B63+B76+B89+B99+B108+B117</f>
        <v>1754</v>
      </c>
      <c r="C119" s="14">
        <f t="shared" si="147"/>
        <v>136</v>
      </c>
      <c r="D119" s="14">
        <f t="shared" si="147"/>
        <v>1618</v>
      </c>
      <c r="E119" s="14">
        <f t="shared" si="147"/>
        <v>930</v>
      </c>
      <c r="F119" s="14">
        <f t="shared" si="147"/>
        <v>164</v>
      </c>
      <c r="G119" s="14">
        <f t="shared" si="147"/>
        <v>766</v>
      </c>
      <c r="H119" s="14">
        <f t="shared" si="147"/>
        <v>762</v>
      </c>
      <c r="I119" s="14">
        <f t="shared" si="147"/>
        <v>107</v>
      </c>
      <c r="J119" s="14">
        <f t="shared" si="147"/>
        <v>655</v>
      </c>
      <c r="K119" s="14">
        <f t="shared" si="147"/>
        <v>522</v>
      </c>
      <c r="L119" s="14">
        <f t="shared" si="147"/>
        <v>40</v>
      </c>
      <c r="M119" s="14">
        <f t="shared" si="147"/>
        <v>482</v>
      </c>
      <c r="N119" s="14">
        <f t="shared" si="147"/>
        <v>455</v>
      </c>
      <c r="O119" s="14">
        <f t="shared" si="147"/>
        <v>19</v>
      </c>
      <c r="P119" s="14">
        <f t="shared" si="147"/>
        <v>436</v>
      </c>
      <c r="Q119" s="14">
        <f t="shared" si="147"/>
        <v>40</v>
      </c>
      <c r="R119" s="14">
        <f t="shared" si="147"/>
        <v>16</v>
      </c>
      <c r="S119" s="14">
        <f t="shared" si="147"/>
        <v>41</v>
      </c>
      <c r="T119" s="14">
        <f t="shared" si="147"/>
        <v>4463</v>
      </c>
      <c r="U119" s="14">
        <f t="shared" si="147"/>
        <v>482</v>
      </c>
      <c r="V119" s="14">
        <f t="shared" si="147"/>
        <v>3998</v>
      </c>
    </row>
    <row r="125" spans="1:22" x14ac:dyDescent="0.25">
      <c r="L125" t="s">
        <v>38</v>
      </c>
    </row>
  </sheetData>
  <mergeCells count="149">
    <mergeCell ref="A29:V29"/>
    <mergeCell ref="B27:D27"/>
    <mergeCell ref="E27:G27"/>
    <mergeCell ref="H27:J27"/>
    <mergeCell ref="K27:M27"/>
    <mergeCell ref="N27:P27"/>
    <mergeCell ref="Q27:S27"/>
    <mergeCell ref="T27:T28"/>
    <mergeCell ref="U27:U28"/>
    <mergeCell ref="V27:V28"/>
    <mergeCell ref="B93:D93"/>
    <mergeCell ref="B102:D102"/>
    <mergeCell ref="A95:V95"/>
    <mergeCell ref="A92:V92"/>
    <mergeCell ref="A93:A94"/>
    <mergeCell ref="H93:J93"/>
    <mergeCell ref="K93:M93"/>
    <mergeCell ref="N93:P93"/>
    <mergeCell ref="Q93:S93"/>
    <mergeCell ref="T93:T94"/>
    <mergeCell ref="U93:U94"/>
    <mergeCell ref="V93:V94"/>
    <mergeCell ref="E93:G93"/>
    <mergeCell ref="A102:A103"/>
    <mergeCell ref="H102:J102"/>
    <mergeCell ref="K102:M102"/>
    <mergeCell ref="N102:P102"/>
    <mergeCell ref="Q102:S102"/>
    <mergeCell ref="T102:T103"/>
    <mergeCell ref="U102:U103"/>
    <mergeCell ref="V102:V103"/>
    <mergeCell ref="E102:G102"/>
    <mergeCell ref="A1:S1"/>
    <mergeCell ref="A3:S3"/>
    <mergeCell ref="A2:S2"/>
    <mergeCell ref="A6:A7"/>
    <mergeCell ref="H6:J6"/>
    <mergeCell ref="K6:M6"/>
    <mergeCell ref="N6:P6"/>
    <mergeCell ref="Q6:S6"/>
    <mergeCell ref="E6:G6"/>
    <mergeCell ref="B6:D6"/>
    <mergeCell ref="T13:T14"/>
    <mergeCell ref="U13:U14"/>
    <mergeCell ref="V13:V14"/>
    <mergeCell ref="A15:V15"/>
    <mergeCell ref="T6:T7"/>
    <mergeCell ref="U6:U7"/>
    <mergeCell ref="V6:V7"/>
    <mergeCell ref="A8:V8"/>
    <mergeCell ref="A13:A14"/>
    <mergeCell ref="H13:J13"/>
    <mergeCell ref="K13:M13"/>
    <mergeCell ref="N13:P13"/>
    <mergeCell ref="Q13:S13"/>
    <mergeCell ref="E13:G13"/>
    <mergeCell ref="B13:D13"/>
    <mergeCell ref="T34:T35"/>
    <mergeCell ref="U34:U35"/>
    <mergeCell ref="V34:V35"/>
    <mergeCell ref="A36:V36"/>
    <mergeCell ref="T20:T21"/>
    <mergeCell ref="U20:U21"/>
    <mergeCell ref="V20:V21"/>
    <mergeCell ref="A22:V22"/>
    <mergeCell ref="A34:A35"/>
    <mergeCell ref="H34:J34"/>
    <mergeCell ref="K34:M34"/>
    <mergeCell ref="N34:P34"/>
    <mergeCell ref="Q34:S34"/>
    <mergeCell ref="A20:A21"/>
    <mergeCell ref="H20:J20"/>
    <mergeCell ref="K20:M20"/>
    <mergeCell ref="N20:P20"/>
    <mergeCell ref="Q20:S20"/>
    <mergeCell ref="E20:G20"/>
    <mergeCell ref="E34:G34"/>
    <mergeCell ref="A26:V26"/>
    <mergeCell ref="B20:D20"/>
    <mergeCell ref="B34:D34"/>
    <mergeCell ref="A27:A28"/>
    <mergeCell ref="Q55:S55"/>
    <mergeCell ref="A48:A49"/>
    <mergeCell ref="H48:J48"/>
    <mergeCell ref="K48:M48"/>
    <mergeCell ref="N48:P48"/>
    <mergeCell ref="Q48:S48"/>
    <mergeCell ref="E48:G48"/>
    <mergeCell ref="E55:G55"/>
    <mergeCell ref="B48:D48"/>
    <mergeCell ref="B55:D55"/>
    <mergeCell ref="T78:T79"/>
    <mergeCell ref="U78:U79"/>
    <mergeCell ref="V78:V79"/>
    <mergeCell ref="A80:V80"/>
    <mergeCell ref="T65:T66"/>
    <mergeCell ref="U65:U66"/>
    <mergeCell ref="V65:V66"/>
    <mergeCell ref="A67:V67"/>
    <mergeCell ref="A78:A79"/>
    <mergeCell ref="H78:J78"/>
    <mergeCell ref="K78:M78"/>
    <mergeCell ref="N78:P78"/>
    <mergeCell ref="Q78:S78"/>
    <mergeCell ref="A65:A66"/>
    <mergeCell ref="H65:J65"/>
    <mergeCell ref="K65:M65"/>
    <mergeCell ref="N65:P65"/>
    <mergeCell ref="Q65:S65"/>
    <mergeCell ref="E65:G65"/>
    <mergeCell ref="E78:G78"/>
    <mergeCell ref="B65:D65"/>
    <mergeCell ref="B78:D78"/>
    <mergeCell ref="A113:V113"/>
    <mergeCell ref="A111:A112"/>
    <mergeCell ref="H111:J111"/>
    <mergeCell ref="K111:M111"/>
    <mergeCell ref="N111:P111"/>
    <mergeCell ref="Q111:S111"/>
    <mergeCell ref="A104:V104"/>
    <mergeCell ref="T111:T112"/>
    <mergeCell ref="U111:U112"/>
    <mergeCell ref="V111:V112"/>
    <mergeCell ref="E111:G111"/>
    <mergeCell ref="B111:D111"/>
    <mergeCell ref="A61:V61"/>
    <mergeCell ref="V41:V42"/>
    <mergeCell ref="A43:V43"/>
    <mergeCell ref="A41:A42"/>
    <mergeCell ref="E41:G41"/>
    <mergeCell ref="H41:J41"/>
    <mergeCell ref="K41:M41"/>
    <mergeCell ref="N41:P41"/>
    <mergeCell ref="Q41:S41"/>
    <mergeCell ref="T41:T42"/>
    <mergeCell ref="U41:U42"/>
    <mergeCell ref="B41:D41"/>
    <mergeCell ref="T55:T56"/>
    <mergeCell ref="U55:U56"/>
    <mergeCell ref="V55:V56"/>
    <mergeCell ref="A57:V57"/>
    <mergeCell ref="T48:T49"/>
    <mergeCell ref="U48:U49"/>
    <mergeCell ref="V48:V49"/>
    <mergeCell ref="A50:V50"/>
    <mergeCell ref="A55:A56"/>
    <mergeCell ref="H55:J55"/>
    <mergeCell ref="K55:M55"/>
    <mergeCell ref="N55:P55"/>
  </mergeCells>
  <pageMargins left="0.7" right="0.7" top="0.75" bottom="0.75" header="0.3" footer="0.3"/>
  <pageSetup paperSize="9" scale="59" orientation="landscape" horizontalDpi="4294967295" verticalDpi="4294967295" r:id="rId1"/>
  <rowBreaks count="3" manualBreakCount="3">
    <brk id="33" max="16383" man="1"/>
    <brk id="76" max="16383" man="1"/>
    <brk id="1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ISTTU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umu</dc:creator>
  <cp:lastModifiedBy>Ирина Владимировна Дубинина</cp:lastModifiedBy>
  <cp:lastPrinted>2021-04-06T07:48:30Z</cp:lastPrinted>
  <dcterms:created xsi:type="dcterms:W3CDTF">2015-12-20T23:43:16Z</dcterms:created>
  <dcterms:modified xsi:type="dcterms:W3CDTF">2025-03-21T05:38:28Z</dcterms:modified>
</cp:coreProperties>
</file>